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KSS_СИМЕОНОВГРАД" sheetId="1" r:id="rId1"/>
  </sheets>
  <definedNames>
    <definedName name="_xlnm.Print_Titles" localSheetId="0">'KSS_СИМЕОНОВГРАД'!$5:$7</definedName>
  </definedNames>
  <calcPr fullCalcOnLoad="1"/>
</workbook>
</file>

<file path=xl/sharedStrings.xml><?xml version="1.0" encoding="utf-8"?>
<sst xmlns="http://schemas.openxmlformats.org/spreadsheetml/2006/main" count="697" uniqueCount="323">
  <si>
    <t>Обект: Ремонт на Средно училище „Свети Климент Охридски”, гр. Симеоновград”</t>
  </si>
  <si>
    <t>КОЛИЧЕСТВЕНА СМЕТКА</t>
  </si>
  <si>
    <t>N:</t>
  </si>
  <si>
    <t>Наименование на работите</t>
  </si>
  <si>
    <t>Ед.    м-ка</t>
  </si>
  <si>
    <t>Коли-чество</t>
  </si>
  <si>
    <t>Ед.цена /лв/</t>
  </si>
  <si>
    <t>Стойност без ДДС</t>
  </si>
  <si>
    <t>Ед.цена</t>
  </si>
  <si>
    <t>Ед.цена (без ДДС)</t>
  </si>
  <si>
    <t>Стойност лв. (без ДДС)</t>
  </si>
  <si>
    <t>ЧАСТ АРХИТЕКТУРНО-СТРОИТЕЛНА</t>
  </si>
  <si>
    <t>Работи по фасади и вътрешно</t>
  </si>
  <si>
    <t>Демонтаж и извозване  на съществуваща дограма – дървена, метален винкел, метални врати предвидена за смяна</t>
  </si>
  <si>
    <t>м2</t>
  </si>
  <si>
    <t>Енерг</t>
  </si>
  <si>
    <t>Доставка и монтаж на трикамерна PVC дограма с двоен стъклопакет, с две селиктивни стъкла,  с коефициент на топлопреминаване &lt;1.40W/m2K – по спецификация, вкл.всички необходими допълнителни работи</t>
  </si>
  <si>
    <t>Доставка и монтаж на ал.дограма за входни врати  – по спецификация, вкл.всички необходими допълнителни работи</t>
  </si>
  <si>
    <t>Обръщане на дограма вътрешно (включително грундиране с бетонконтакт, гипсокартон на лепило,  ъгъл-ръбохранител, шпакловка) по страници ширина до 20 см</t>
  </si>
  <si>
    <t>Шпакловка по стари стени с гипсошпакловъчна смес (включително стъргане стари пластове боя, коридори и стълбища) е 30% стаи след ел.инсталации</t>
  </si>
  <si>
    <t>Ремонт</t>
  </si>
  <si>
    <t>Шпакловка по стари стени с гипсошпакловъчна смес (включително стъргане стари пластове боя, грундиране с бетонконтакт по стари стени) санитарни възли</t>
  </si>
  <si>
    <t>Демонтаж на фаянсови плочки- бани и тоалетни стени, демонтаж на теракот и мозайка по подове</t>
  </si>
  <si>
    <t>Монтаж на нови фаянсови плочки, монтаж на теракот по подове, включително замазка</t>
  </si>
  <si>
    <t>Боядисване с латекс трикратно по стени-стълбища и коридори и частично стаи след ел.инсталации – тавани</t>
  </si>
  <si>
    <t>Боядисване с латекс трикратно по стени-бани и тоалетни</t>
  </si>
  <si>
    <t>Монтаж и демонтаж на фасадно тръбно скеле</t>
  </si>
  <si>
    <t>Очукване на стара компроментирана вароциментиова мазилка по фасади, преди полагане топлоизолация</t>
  </si>
  <si>
    <t>Измиване на фасадните повърхности</t>
  </si>
  <si>
    <t>Грундиране по външни стени</t>
  </si>
  <si>
    <t>Енр</t>
  </si>
  <si>
    <t>Външна гладка мазилка -стени</t>
  </si>
  <si>
    <t>Външна  мазилка -цокъл – целия цокъл на училището</t>
  </si>
  <si>
    <t>Доставка и направа на външна топлоизолационна система по стени от стабилизиран  фасаден експандиран полистирол EPS с δ=5см с коефициент на топлопроводност λ=0.035W/m2K с оценено съответствие,клас на реакция на огън-Е, включително  ъглов профил с мрежа, профил с мрежа за прозорци,  лепене, дюбелиране, две ръце шпакловки с лепило-шпакловъчна смес, стъклофибърна мрежа и структурна цветна минерална мазилка, включително грундиране</t>
  </si>
  <si>
    <t>Ивици вата – вертикални 50 см при мълниеотводи и хоризонтални 20 см, ведно с дюбели негорими, мрежа, шпакловка и мазилка</t>
  </si>
  <si>
    <t>Доставка и направа на външна топлоизолационна система по стени цокъл от XPS с δ=5см с коефициент на топлопроводност λ=0.035W/m2K с оценено съответствие, лепене, дюбелиране, две ръце шпакловки с лепило-шпакловъчна смес, стъклофибърна мрежа и мозаечна мазилка</t>
  </si>
  <si>
    <t>Доставка и направа на външна топлоизолационна система по страници на дограма ширина до 25см от XPS с δ=2 см с коефициент на топлопроводност λ=0.035W/m2K с оценено съответствие, лепене, дюбелиране, две ръце шпакловки с лепило-шпакловъчна смес, стъклофибърна мрежа и структурна цветна минерална мазилка</t>
  </si>
  <si>
    <t>Доставка и полагане на ъгъл-ръбохранител (ъглов профил с мрежа) при шпакловка в/у топлоизолация</t>
  </si>
  <si>
    <t>м</t>
  </si>
  <si>
    <t>Доставка и полагане на профил-водооткап с мрежа при шпакловка в/у топлоизолация при прозорци</t>
  </si>
  <si>
    <t>Доставка и монтаж на цокълен профил с водооткап при топлоизолация горен край цокъл</t>
  </si>
  <si>
    <t>Доставка и монтаж на външен подпрозоречен перваз  от ламарина с полиестерно ширина(разгъвка до 30см)</t>
  </si>
  <si>
    <t>Обшивка с ламарина с полиестерно покритие по покриви, бордове и поли</t>
  </si>
  <si>
    <t>Доставка и монтаж на олуци от поц.ламарина с полиестерно покритие(вкл.скрепителни елементи и фас.части) и демонтаж на стари олуци от ламарина</t>
  </si>
  <si>
    <t>Доставка и монтаж на водосточни тръби поц.ламарина с полиестерно покритие(вкл.скрепителни елементи и фас.части) и демонтаж на стари вод.тръби от ламарина – нова сграда и столова</t>
  </si>
  <si>
    <t>Ремонт покрив столова – демонтаж на хидроизолация  и посипка, изпълнение на циментова замазка за защита и наклон, нова хидроизолация 2 пласта, включилно обръщане по бордове, холкери</t>
  </si>
  <si>
    <t>само нова сграда</t>
  </si>
  <si>
    <t>Ремонт на покрив нова сграда, демонтаж хидроизолация с пописка, изпълнение на нова циментова замазка за наклон, нова хидроизолация 2 пласта, включително обръщане по бордове, холкери</t>
  </si>
  <si>
    <t>Монтаж на топлоизолационна система от каменна вата в покривно пространство нова сграда</t>
  </si>
  <si>
    <t>отпада, защото по ЕЕ откупуването на тази мярка не излиза</t>
  </si>
  <si>
    <t>Разрушаване съществуващи стени 12см</t>
  </si>
  <si>
    <t>Ремонт – за инв.тоалетна</t>
  </si>
  <si>
    <t>Разрушаване на разделителна стена между столова и физ.салон за малки ученици</t>
  </si>
  <si>
    <t>м3</t>
  </si>
  <si>
    <t xml:space="preserve">Ремонт </t>
  </si>
  <si>
    <t>Изграждане  на разделителна стена между столова и физ.салон за малки ученици</t>
  </si>
  <si>
    <t>Демонтаж на настилка физкултурен салон малки ученици</t>
  </si>
  <si>
    <t>Рязане на настилка от мозайка по под столова и физкултурен салон малки ученици</t>
  </si>
  <si>
    <t>м'</t>
  </si>
  <si>
    <t>Разрушаване на настилка мозайка по под столова и физкултурен салон малки ученици</t>
  </si>
  <si>
    <t>Разрушаване на армирана настилка под мозаечни плочи</t>
  </si>
  <si>
    <t>Възстановяване на настилка от мозайка по под столова и физкултурен салон малки ученици</t>
  </si>
  <si>
    <t>Направа на армирана плоча ф8 за армирана настилка</t>
  </si>
  <si>
    <t>кг</t>
  </si>
  <si>
    <t>Монтаж на армирана плоча ф8 за армирана настилка</t>
  </si>
  <si>
    <t>Доставка и полагане на бетон за армирана настилка С16/20</t>
  </si>
  <si>
    <t>Направа преградни стени  12.5см. Гипсокартон, вкючително конструкция и вата</t>
  </si>
  <si>
    <t>Демонтаж и извозване  на съществуващи врати в тоалетни предвидени за смяна</t>
  </si>
  <si>
    <t>бр</t>
  </si>
  <si>
    <t>Демонтаж и извозване  на съществуващи врати стаи предвидени за смяна</t>
  </si>
  <si>
    <r>
      <t xml:space="preserve">Доставка и монтаж PVC врати тоалетни </t>
    </r>
    <r>
      <rPr>
        <sz val="12"/>
        <color indexed="8"/>
        <rFont val="Times New Roman"/>
        <family val="1"/>
      </rPr>
      <t>70/210</t>
    </r>
  </si>
  <si>
    <r>
      <t xml:space="preserve">Доставка и монтаж PVC врати тоалетни </t>
    </r>
    <r>
      <rPr>
        <sz val="12"/>
        <color indexed="8"/>
        <rFont val="Times New Roman"/>
        <family val="1"/>
      </rPr>
      <t>90/210</t>
    </r>
  </si>
  <si>
    <t>Доставка и монтаж интериорни врати СзДу-300/340</t>
  </si>
  <si>
    <t>Доставка и монтаж интериорни врати СзДу-265/340</t>
  </si>
  <si>
    <t>Доставка и монтаж интериорни врати СзДу-280/340</t>
  </si>
  <si>
    <t>Доставка и монтаж интериорни врати EI60-90/210</t>
  </si>
  <si>
    <t>Мека настилка гимнастически уреди, включително подравняване на основата със саморазливна настилка</t>
  </si>
  <si>
    <t>Рампа за достъпна среда</t>
  </si>
  <si>
    <t>Ръчен изкоп /или с мини багер/-рампа</t>
  </si>
  <si>
    <t>Обратен насип и трамбоване-рампа</t>
  </si>
  <si>
    <t>Товарене и извозване на пръст-рампа</t>
  </si>
  <si>
    <t>Доставка и полагане на полиетилен 1 пласт под настилка-рампа</t>
  </si>
  <si>
    <t>Доставка и полагане на бетон В20-рампа</t>
  </si>
  <si>
    <t>Доставка и изготвяне на кофраж -рампа</t>
  </si>
  <si>
    <t>Доставка и монтаж на армировка по спецификация-рампа</t>
  </si>
  <si>
    <t>Полагане на покритие противохлъзгащо по рампа</t>
  </si>
  <si>
    <t>Парапет в съответствие с наредба 4 за достъпна среда на рампа, едностранно</t>
  </si>
  <si>
    <t>м1</t>
  </si>
  <si>
    <t>Околно пространство</t>
  </si>
  <si>
    <t>Асфалтова настилка – рязане с фугорез, разкъртване (30%), възстановяване цялостно</t>
  </si>
  <si>
    <t>ремонт на увредени тротоарни настилки – демонтаж на съществуващи настилки, подготовка на основа, монтаж на нова тротоарна настилка – в зоната на рампата</t>
  </si>
  <si>
    <t>Ремонт – това количество може да бъде увеличено до безкрай</t>
  </si>
  <si>
    <t>Разваляне на съществуваща ограда от метални пана върху стоманобетонов цокъл, включително разваляне на основата</t>
  </si>
  <si>
    <t>Оформяне на изкоп за ивични основи на оградата през 2 м.</t>
  </si>
  <si>
    <t>Кофраж за ивични основи ограда с размери 0.25х0.60</t>
  </si>
  <si>
    <t xml:space="preserve">Кофраж за бетонов цокъл ограда </t>
  </si>
  <si>
    <t>Бетон за ивична основа (размери 0.60х0.25/м1) и цокъл ограда (размери 0.50х0.15/м1)</t>
  </si>
  <si>
    <t>Ограда до 2.00 м., от метални пана, с метални колове през 2 м</t>
  </si>
  <si>
    <t>Врата 4.60х2.00 метална в ограда</t>
  </si>
  <si>
    <t>бр.</t>
  </si>
  <si>
    <t>Врата 3.90х2.00 метална в ограда</t>
  </si>
  <si>
    <t>Врата 5.20х2.00 метална в ограда</t>
  </si>
  <si>
    <t>Врата 6.80х2.00 метална в ограда</t>
  </si>
  <si>
    <t>Оформяне на достъп главен вход училище</t>
  </si>
  <si>
    <t>ДРУГИ</t>
  </si>
  <si>
    <t xml:space="preserve">Натоварване и извозване на строителни отпадъци </t>
  </si>
  <si>
    <t>ЧАСТ ВК</t>
  </si>
  <si>
    <t>1</t>
  </si>
  <si>
    <t>Водопровод санитарен възел за инвалиди</t>
  </si>
  <si>
    <t>1.1</t>
  </si>
  <si>
    <t>Направа на улеи встени за монтаж на водопровод</t>
  </si>
  <si>
    <t>1.2</t>
  </si>
  <si>
    <t>Замазване на улеи след монтаж тръби</t>
  </si>
  <si>
    <t>1.3</t>
  </si>
  <si>
    <t>ДиМ на тръба PPR PN16 ф20 вкл. Фитинги</t>
  </si>
  <si>
    <t>1.4</t>
  </si>
  <si>
    <t>Направа на връзка със съществуваща тръба поцинкована 1”</t>
  </si>
  <si>
    <t>1.5</t>
  </si>
  <si>
    <t>Направа на улей в стена за монтаж на тръба</t>
  </si>
  <si>
    <t>1.6</t>
  </si>
  <si>
    <t>Възстановяване на улей в стена за полагане на тръба</t>
  </si>
  <si>
    <t>1.7</t>
  </si>
  <si>
    <t>Демонтаж на канелка</t>
  </si>
  <si>
    <t>Доставка и монтаж на нова канелка</t>
  </si>
  <si>
    <t>Затапване на съществуваща поцинкована тръба 1/2”</t>
  </si>
  <si>
    <t>Канализация санитарен възел за инвалиди</t>
  </si>
  <si>
    <t>2.1</t>
  </si>
  <si>
    <t>Демонтаж на канализационни тръби PVC в сградата до ф50 – връзка от тоалетен умивалник и подов сифон</t>
  </si>
  <si>
    <t>2.2</t>
  </si>
  <si>
    <t>Демонтаж на подов сифон ф50 – тоалетна инвалиди</t>
  </si>
  <si>
    <t>2.3</t>
  </si>
  <si>
    <t>Демонтаж на сифон тоалетен умивалник</t>
  </si>
  <si>
    <t>2.4</t>
  </si>
  <si>
    <t>Демонтаж на тоалетна чиния</t>
  </si>
  <si>
    <t>2.5</t>
  </si>
  <si>
    <t>Демонтаж на тоалетен умивалник</t>
  </si>
  <si>
    <t>2.6</t>
  </si>
  <si>
    <t>ДиМ на тръба PVC ф50 за канализация вкл.фитинги</t>
  </si>
  <si>
    <t>2.7</t>
  </si>
  <si>
    <t>ДиМ на ПС ф50 с воден затвор 50мм</t>
  </si>
  <si>
    <t>3</t>
  </si>
  <si>
    <t>Подмяна на санитария в санитарни възли и възстаовяване на “S” връзки</t>
  </si>
  <si>
    <t>3.1</t>
  </si>
  <si>
    <t>Демонтаж на умивалник керамичен</t>
  </si>
  <si>
    <t>3.2</t>
  </si>
  <si>
    <t>Демонтаж на клозетно седало моноблок</t>
  </si>
  <si>
    <t>3.3</t>
  </si>
  <si>
    <t>Демонтаж на канелка за мивка</t>
  </si>
  <si>
    <t>3.4</t>
  </si>
  <si>
    <t>Демонтаж на ниско казанче за клозетно клекало</t>
  </si>
  <si>
    <t>3.5</t>
  </si>
  <si>
    <t>3.6</t>
  </si>
  <si>
    <t>Демонтаж на съществуващи “S” връзки от клозетни клекала</t>
  </si>
  <si>
    <t>3.7</t>
  </si>
  <si>
    <t>Демонтаж на подов сифон 17/17 в тоалетни</t>
  </si>
  <si>
    <t>3.8</t>
  </si>
  <si>
    <t>Направа на улей в стена за полагане на тръба</t>
  </si>
  <si>
    <t>3.9</t>
  </si>
  <si>
    <t>3.10</t>
  </si>
  <si>
    <t>ДиМ на ППР тръба ф20 PN16 вкл. Фитинги</t>
  </si>
  <si>
    <t>3.11</t>
  </si>
  <si>
    <t>ДиМ на нова канелка за умивалник</t>
  </si>
  <si>
    <t>3.12</t>
  </si>
  <si>
    <t>ДиМ на нов порцеланов тоалетен умивалник 60см</t>
  </si>
  <si>
    <t>3.13</t>
  </si>
  <si>
    <t>ДиМ на порцеланово казачне 6л за нисък монтаж за клозетно клекало</t>
  </si>
  <si>
    <t>3.14</t>
  </si>
  <si>
    <t>ДиМ на ново тоалетно седало моноблок с казанче 6л</t>
  </si>
  <si>
    <t>3.15</t>
  </si>
  <si>
    <t>ДиМ на нов сифон за тоалетен умивалник</t>
  </si>
  <si>
    <t>3.16</t>
  </si>
  <si>
    <t>ДиМ на нови “S” връзки за клозетни клекала</t>
  </si>
  <si>
    <t>3.17</t>
  </si>
  <si>
    <t>ДиМ на нов подов сифон 17/17 в тоалетни</t>
  </si>
  <si>
    <t>4</t>
  </si>
  <si>
    <t>Ремонт на главна канализация</t>
  </si>
  <si>
    <t>Разрушаване на разделителна стена между столова и физкултурен салон за малките ученици</t>
  </si>
  <si>
    <t>Изграждане на разделителна стена между столова и физкултурен салон за малките ученици</t>
  </si>
  <si>
    <t>Рязане на настилка от мозаечни плочи по под столова и физкултурен салон за малки ученици</t>
  </si>
  <si>
    <t>Демонтаж на настилка физкултурен салон за малки ученици</t>
  </si>
  <si>
    <t>Разрушаване на настилка мозаечни плочи по под столова и физкултурен салон малки ученици</t>
  </si>
  <si>
    <t>Възстановяване на настилка мозаечни плочи по под столова и физкултурен салон малки ученици</t>
  </si>
  <si>
    <t>Направа на армирана мрежа ф8 за армирана настилка</t>
  </si>
  <si>
    <t>Монтаж на армирана мрежа ф8 за армирана настилка</t>
  </si>
  <si>
    <t>Извозване на строителни отпадъци на депо</t>
  </si>
  <si>
    <t>4.1</t>
  </si>
  <si>
    <t>Направа на ръчен изкоп при фундаменти – за разкриване на съществуваща канализация</t>
  </si>
  <si>
    <t>4.2</t>
  </si>
  <si>
    <t>Направа на ръчен изкоп за канализация (извън сградата) на отвал</t>
  </si>
  <si>
    <t>4.3</t>
  </si>
  <si>
    <t>Направа на обратна засипка (с изкопан от място материал – извън сградата) на траншея с ширина 1м с трамбоване на пастове до 30см</t>
  </si>
  <si>
    <t>4.4</t>
  </si>
  <si>
    <t>Доставка и полагане на пясъчна подложка 0.10м под тръба по изкоп с ширина 1м</t>
  </si>
  <si>
    <t>4.5</t>
  </si>
  <si>
    <t>Доставка на пясък и направа на засипка около и до 20см над теме тръба с ръчно трамбоване на пластове до 20см</t>
  </si>
  <si>
    <t>4.6</t>
  </si>
  <si>
    <t>Доставка на трошляк и направа на обратна засипка до долен ръб армирана настилка</t>
  </si>
  <si>
    <t>4.7</t>
  </si>
  <si>
    <t>Направа на обратна засипка с изкопан от място материал</t>
  </si>
  <si>
    <t>4.8</t>
  </si>
  <si>
    <t>Демонтаж на съществуваща канализация при фундаменти сграда до ф200 PVC</t>
  </si>
  <si>
    <t>4.9</t>
  </si>
  <si>
    <t>ДиМ на тръба PVC-U SN8 ф200 за канализация</t>
  </si>
  <si>
    <t>4.10</t>
  </si>
  <si>
    <t>ДиМ на разклонител PVC-U SN8 ф200х200</t>
  </si>
  <si>
    <t>4.11</t>
  </si>
  <si>
    <t>ДиМ на разклонител PVC-U SN8 ф200х160</t>
  </si>
  <si>
    <t>4.12</t>
  </si>
  <si>
    <t>Направа на връзка на тръба PVC ф200 с нова PVC-U SN8 тръба</t>
  </si>
  <si>
    <t>4.13</t>
  </si>
  <si>
    <t>ДиМ на опесъчена муфа PVC ф200 – връзка в съществуваща РШ на площадка</t>
  </si>
  <si>
    <t>ЧАСТ ЕЛЕКТРОИНСТАЛАЦИИ</t>
  </si>
  <si>
    <t>0</t>
  </si>
  <si>
    <t>ДЕМОНТАЖ СЪЩ.ОСВЕТИТЕЛНИ ТЕЛА</t>
  </si>
  <si>
    <t>0.1</t>
  </si>
  <si>
    <t>Осв.тяло с лум.лампа тип "ринг", окачено</t>
  </si>
  <si>
    <t>0.2</t>
  </si>
  <si>
    <t>Осв.тяло с лум.лампа, монтаж тип на таван</t>
  </si>
  <si>
    <t>0.3</t>
  </si>
  <si>
    <t>Осв.тяло с ЛНЖ тип "плафониера" на таван</t>
  </si>
  <si>
    <t>0.4</t>
  </si>
  <si>
    <t>Осв.тяло с ЖЛВН тип "камбана", окачено</t>
  </si>
  <si>
    <t>ОСВЕТИТЕЛНА  ИНСТАЛАЦИЯ</t>
  </si>
  <si>
    <t>Доставка и монтаж осв.тяло за открит монтаж, Ø300х45mm, 30w - LED,  4500К,  3000Lm , IP44</t>
  </si>
  <si>
    <t>ТИП ОСВ.ТЯЛО ИЛИ С АНАЛОГИЧНИ ХАРАКТЕРИСТИКИ</t>
  </si>
  <si>
    <t>заменя осв.тяло с лум.л.3х40w, плафониера с л.н.ж. 2х60w, кородори, фоайе, стълбища, WC</t>
  </si>
  <si>
    <t xml:space="preserve">цена </t>
  </si>
  <si>
    <t>цена с ддс</t>
  </si>
  <si>
    <t>източник</t>
  </si>
  <si>
    <t>Доставка и монтаж осв.тяло за открит монтаж, 320x1220x65mm, 40w - LED,  3600K,  4300Lm, IP44</t>
  </si>
  <si>
    <t>https://www.2r-bg.com/product/led-luna-capri-om-back-light</t>
  </si>
  <si>
    <t>заменя осв.тяло с лум.л."ринг" 1x30w, лум.л. 3х40w, класни стаи, кабинети, канцеларии, столова</t>
  </si>
  <si>
    <t>Доставка и монтаж осв.тяло за открит монтаж, 1200x104x80mm, 50w - LED,  4000K,  5500Lm,  IP65</t>
  </si>
  <si>
    <t>https://www.2r-bg.com/product/led-panel-capri-slim-300x600mm-300x1200mm</t>
  </si>
  <si>
    <t>заменя осв.тяло с лум.л.3x40w, плафон и аплик с л.н.ж. 1х60w, кухня, котелно, складове</t>
  </si>
  <si>
    <t>Доставка и монтаж прожектор LED SMD 50W, 4500К,  5000Lm , 187x147x64mm за открит монтаж на стена / IP65,  допълнителна механична защита срещу удар</t>
  </si>
  <si>
    <t>https://www.2r-bg.com/product/led-osv-tela-e-plus-pro-smd-ip65</t>
  </si>
  <si>
    <t>заменя ЖЛВН тип "камбана" , физкутурен салон</t>
  </si>
  <si>
    <t>Доставка и монтаж на сигнална лампа за евакуационно осветление RILUX 11W, K4500, 180Lm, IP40, с вградена акумулаторна батерия-1,5Аh, 60min, Стикер пиктограма (указваща пътя на евакуация)</t>
  </si>
  <si>
    <t>https://www.2r-bg.com/product/led-prozhektori-record-smd</t>
  </si>
  <si>
    <t>Доставка и монтаж на кабелен канал 20х20мм</t>
  </si>
  <si>
    <t>Доставка и полагане в к.к. на кабел СВТ 3х1,5мм2</t>
  </si>
  <si>
    <t>https://eltech3.com/osvetlenie/evakuacionno-osvetlenie-exit/avarijno-i-evakuacionno-osvetlenie--shnajder-elektrik</t>
  </si>
  <si>
    <t xml:space="preserve"> МЪЛНИЕЗАЩИТНА И ЗАЗЕМИТЕЛНА ИНСТАЛАЦИИ </t>
  </si>
  <si>
    <t>Доставка и монтаж на изолиран проводник AlMgSi Ø8мм</t>
  </si>
  <si>
    <t>Доставка и поставяне опори за укрепване на проводник Ø8 в/у покрив</t>
  </si>
  <si>
    <t>Доставка и поставяне скоби за укрепване на проводник Ø8 към фасада</t>
  </si>
  <si>
    <t>Доставка и монтаж на мълниеприемник с изпреващо действие с време на изпреварване ΔТ=60µS</t>
  </si>
  <si>
    <t>Доставка и монтаж на мачта за активен мълниеприемник Н=6 м</t>
  </si>
  <si>
    <t>Доставка и монтаж на бетонна основа за мълниеприемен прът</t>
  </si>
  <si>
    <t>Доставка и монтаж на  мултиклема</t>
  </si>
  <si>
    <t>2.8</t>
  </si>
  <si>
    <t>Доставка и монтаж на контролно-ревизионни кутии в комплект с биметални клеми</t>
  </si>
  <si>
    <t>2.9</t>
  </si>
  <si>
    <t>Доставка на поцинкована шина 40/4мм</t>
  </si>
  <si>
    <t>2.10</t>
  </si>
  <si>
    <t>Направа изкоп 0.8/0.4 м със зариване и трамбоване</t>
  </si>
  <si>
    <t>2.11</t>
  </si>
  <si>
    <t>Набиване на заземителен електро от L профил 63х63х6мм Н=1,5м</t>
  </si>
  <si>
    <t>2.12</t>
  </si>
  <si>
    <t>Измерване преходно съпротивление на заземител</t>
  </si>
  <si>
    <t>Пожароизвестителна инсталация</t>
  </si>
  <si>
    <t>Доставка и монтаж на адресируема ПИ централа- 2 сигнални контурa, IFS7002-2</t>
  </si>
  <si>
    <t>Доставка и монтаж на пожароизвестител оптично-димен адресируем, FD7130</t>
  </si>
  <si>
    <t>Доставка и монтаж на пожароизвестител топлинен максимален адресируем, FD7110</t>
  </si>
  <si>
    <t>Доставка и монтаж на пожароизвестител ръчен адресируем, FD7150</t>
  </si>
  <si>
    <t>Доставка и монтаж на адресируемо изпълнително устройство- 3 входa/ 5 изходa</t>
  </si>
  <si>
    <t>Доставка и монтаж на акумулатори за ПИЦ- 12V/18Аh</t>
  </si>
  <si>
    <t xml:space="preserve">Доставка и монтаж на сирена адресируема за вътрешен монтаж, FD7204C </t>
  </si>
  <si>
    <t xml:space="preserve">Доставка и монтаж на сирена външна, SB 112F </t>
  </si>
  <si>
    <t>Доставка и монтаж на основа за автоматични пожароизвестители и вътр.сирени,7100</t>
  </si>
  <si>
    <t>Доставка и монтаж на Телефонен дайлер, GSM-D4T4</t>
  </si>
  <si>
    <t>Доставка и монтаж на паралелен светлинен сигнализатор, RI31</t>
  </si>
  <si>
    <t>Доставка и монтаж на модул гръмозащита, DNP5082</t>
  </si>
  <si>
    <t>Доставка и монтаж на основа за неравни повърхности, AC8003</t>
  </si>
  <si>
    <t>Окабеляване на пожароизвестителна система</t>
  </si>
  <si>
    <t>Доставка и полагане на трудногорим проводник  J-Y(L)Y-2 x 1.50 кв.мм</t>
  </si>
  <si>
    <t>Доставка и полагане на трудногорим проводник  J-Y(L)Y-2 x 0.50 кв.мм</t>
  </si>
  <si>
    <t>Доставка и полагане на трудногорим проводник  J-Y(L)Y-3 x 1.50 кв.мм</t>
  </si>
  <si>
    <t>Доставка и монтаж на  PVC канал 20 x 20 мм</t>
  </si>
  <si>
    <t>1500</t>
  </si>
  <si>
    <t>3.18</t>
  </si>
  <si>
    <t>Доставка и монтаж на PVC канал 140 x 70 мм</t>
  </si>
  <si>
    <t>2000</t>
  </si>
  <si>
    <t>Система за гласово оповестяване и евакуация</t>
  </si>
  <si>
    <t>Доставка и монтаж на централа за гласово оповестяване сертиф. EN54-16, VM3240VA</t>
  </si>
  <si>
    <t>Доставка и монтаж на усилвател осигуряващ резервна мощност,TOA VP2241</t>
  </si>
  <si>
    <t>Доставка и монтаж високоговорители за монтаж на стена, TOA BS-678 (EN54-24)</t>
  </si>
  <si>
    <t>Доставка и монтаж на автономен захранващ модул, сертиф. по EN54-4- VX2000DS</t>
  </si>
  <si>
    <t>Доставка и монтаж на акумулатори -65Аh, LCX1265P</t>
  </si>
  <si>
    <t>Доставка и монтаж на устройство за контрол на линията, ТОА VM-300SV</t>
  </si>
  <si>
    <t>Доставка и монтаж на микрофон за съобщения при евакуация, ТОА RМ300MF</t>
  </si>
  <si>
    <t>Доставка и монтаж на 19", 22U, Комуникационен шкаф</t>
  </si>
  <si>
    <t>Окабеляване на система за гласово оповестяване</t>
  </si>
  <si>
    <t>Доставка и полагане на проводник SSTP Cat7 IEEC61156-5 IEEC 60332-1</t>
  </si>
  <si>
    <t>Система за видеонаблюдение</t>
  </si>
  <si>
    <t>5.1</t>
  </si>
  <si>
    <t>Доставка и инсталиране на влагозащитена видеокамера за външен монтаж 2Mpx,                     Hikvision DS-2CE16D0T-VFIR3F 2Mpx</t>
  </si>
  <si>
    <t>5.2</t>
  </si>
  <si>
    <t>Доставка и инсталиране на куполна видеокамера за вътрешен монтаж 2Mpx,                         Hikvision DS-2CE56D0T-VFIR3F 2Mpx</t>
  </si>
  <si>
    <t>5.3</t>
  </si>
  <si>
    <t>Доставка и инсталиране на захранващ блок за видеокамери (12V/10A)</t>
  </si>
  <si>
    <t>5.4</t>
  </si>
  <si>
    <t>Доставка и инсталиране на кутия за захранващ блок</t>
  </si>
  <si>
    <t>5.5</t>
  </si>
  <si>
    <t>Доставка и инсталиране на платка за захранващ блок с предпазители и терминали за присъединяване на 16 броя захранващи линии</t>
  </si>
  <si>
    <t>5.6</t>
  </si>
  <si>
    <t>Доставка и инсталиране на 16-канално цифрово записващо устройство,                        Hikvision DS-7216HQHI-F1/N/A</t>
  </si>
  <si>
    <t>5.7</t>
  </si>
  <si>
    <t>Доставка и инсталиране на твърд диск 6 ТB за цифрово записващо устройство</t>
  </si>
  <si>
    <t>5.8</t>
  </si>
  <si>
    <t xml:space="preserve">Доставка и инсталиране на монитор за видеоконтрол 19" </t>
  </si>
  <si>
    <t>5.9</t>
  </si>
  <si>
    <t>Доставка и монтаж на BNC куплунг с F конктор</t>
  </si>
  <si>
    <t>5.10</t>
  </si>
  <si>
    <t>Доставка и монтаж на захранващ конектор за видеокамера ф6.5мм</t>
  </si>
  <si>
    <t>Окабеляване на система за видеонаблюдение</t>
  </si>
  <si>
    <t>5.11</t>
  </si>
  <si>
    <t>Комбиниран коаксиален кабел RG59 със захранващ кабел  2х0,75 кв.мм</t>
  </si>
  <si>
    <t>5.12</t>
  </si>
  <si>
    <t>5.13</t>
  </si>
  <si>
    <t>5.14</t>
  </si>
  <si>
    <t>Доставка на разклонителна кутия за повърхностен монтаж 85x85x50 мм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</si>
</sst>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лв&quot;_-;\-* #,##0.00&quot; лв&quot;_-;_-* \-??&quot; лв&quot;_-;_-@_-"/>
    <numFmt numFmtId="166" formatCode="0.00"/>
    <numFmt numFmtId="167" formatCode="@"/>
    <numFmt numFmtId="168" formatCode="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0"/>
      <name val="HebarU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Calibri"/>
      <family val="2"/>
    </font>
    <font>
      <i/>
      <sz val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</cellStyleXfs>
  <cellXfs count="129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top"/>
    </xf>
    <xf numFmtId="164" fontId="3" fillId="0" borderId="0" xfId="0" applyFont="1" applyFill="1" applyAlignment="1">
      <alignment vertical="top"/>
    </xf>
    <xf numFmtId="166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/>
    </xf>
    <xf numFmtId="167" fontId="4" fillId="0" borderId="0" xfId="28" applyNumberFormat="1" applyFont="1" applyBorder="1" applyAlignment="1">
      <alignment horizontal="left" vertical="top" wrapText="1"/>
      <protection/>
    </xf>
    <xf numFmtId="164" fontId="4" fillId="0" borderId="0" xfId="0" applyFont="1" applyBorder="1" applyAlignment="1">
      <alignment vertical="top"/>
    </xf>
    <xf numFmtId="164" fontId="4" fillId="0" borderId="0" xfId="0" applyFont="1" applyFill="1" applyBorder="1" applyAlignment="1">
      <alignment horizontal="center" vertical="top"/>
    </xf>
    <xf numFmtId="164" fontId="3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vertical="top"/>
    </xf>
    <xf numFmtId="164" fontId="5" fillId="0" borderId="0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vertical="top"/>
    </xf>
    <xf numFmtId="166" fontId="6" fillId="0" borderId="2" xfId="0" applyNumberFormat="1" applyFont="1" applyFill="1" applyBorder="1" applyAlignment="1">
      <alignment horizontal="center" vertical="top"/>
    </xf>
    <xf numFmtId="164" fontId="4" fillId="2" borderId="3" xfId="0" applyFont="1" applyFill="1" applyBorder="1" applyAlignment="1">
      <alignment horizontal="center" vertical="top" wrapText="1"/>
    </xf>
    <xf numFmtId="166" fontId="4" fillId="2" borderId="3" xfId="0" applyNumberFormat="1" applyFont="1" applyFill="1" applyBorder="1" applyAlignment="1">
      <alignment horizontal="center" vertical="top" wrapText="1"/>
    </xf>
    <xf numFmtId="166" fontId="4" fillId="2" borderId="3" xfId="0" applyNumberFormat="1" applyFont="1" applyFill="1" applyBorder="1" applyAlignment="1">
      <alignment vertical="top"/>
    </xf>
    <xf numFmtId="164" fontId="3" fillId="0" borderId="3" xfId="0" applyFont="1" applyFill="1" applyBorder="1" applyAlignment="1">
      <alignment horizontal="center" vertical="top"/>
    </xf>
    <xf numFmtId="164" fontId="3" fillId="0" borderId="3" xfId="0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vertical="top"/>
    </xf>
    <xf numFmtId="164" fontId="4" fillId="3" borderId="3" xfId="0" applyFont="1" applyFill="1" applyBorder="1" applyAlignment="1">
      <alignment horizontal="center" vertical="top" wrapText="1"/>
    </xf>
    <xf numFmtId="164" fontId="4" fillId="3" borderId="3" xfId="0" applyFont="1" applyFill="1" applyBorder="1" applyAlignment="1">
      <alignment horizontal="left" vertical="top" wrapText="1"/>
    </xf>
    <xf numFmtId="168" fontId="4" fillId="3" borderId="3" xfId="0" applyNumberFormat="1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vertical="top" wrapText="1"/>
    </xf>
    <xf numFmtId="168" fontId="4" fillId="3" borderId="3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Alignment="1">
      <alignment vertical="top" wrapText="1"/>
    </xf>
    <xf numFmtId="164" fontId="4" fillId="0" borderId="0" xfId="0" applyFont="1" applyFill="1" applyAlignment="1">
      <alignment vertical="top" wrapText="1"/>
    </xf>
    <xf numFmtId="168" fontId="3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64" fontId="3" fillId="0" borderId="0" xfId="0" applyFont="1" applyFill="1" applyAlignment="1">
      <alignment vertical="top" wrapText="1"/>
    </xf>
    <xf numFmtId="164" fontId="3" fillId="4" borderId="3" xfId="0" applyFont="1" applyFill="1" applyBorder="1" applyAlignment="1">
      <alignment horizontal="center" vertical="top" wrapText="1"/>
    </xf>
    <xf numFmtId="168" fontId="4" fillId="4" borderId="3" xfId="28" applyNumberFormat="1" applyFont="1" applyFill="1" applyBorder="1" applyAlignment="1">
      <alignment horizontal="left" vertical="top" wrapText="1"/>
      <protection/>
    </xf>
    <xf numFmtId="168" fontId="4" fillId="4" borderId="3" xfId="28" applyNumberFormat="1" applyFont="1" applyFill="1" applyBorder="1" applyAlignment="1">
      <alignment horizontal="center" vertical="top" wrapText="1"/>
      <protection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166" fontId="7" fillId="0" borderId="3" xfId="0" applyNumberFormat="1" applyFont="1" applyFill="1" applyBorder="1" applyAlignment="1">
      <alignment horizontal="right" vertical="top" wrapText="1"/>
    </xf>
    <xf numFmtId="164" fontId="3" fillId="0" borderId="0" xfId="33" applyFont="1" applyAlignment="1">
      <alignment vertical="top" wrapText="1"/>
      <protection/>
    </xf>
    <xf numFmtId="166" fontId="3" fillId="0" borderId="3" xfId="0" applyNumberFormat="1" applyFont="1" applyFill="1" applyBorder="1" applyAlignment="1">
      <alignment horizontal="center" vertical="top" wrapText="1"/>
    </xf>
    <xf numFmtId="164" fontId="3" fillId="0" borderId="0" xfId="26" applyFont="1" applyAlignment="1">
      <alignment vertical="top" wrapText="1"/>
      <protection/>
    </xf>
    <xf numFmtId="166" fontId="7" fillId="0" borderId="1" xfId="35" applyNumberFormat="1" applyFont="1" applyFill="1" applyAlignment="1" applyProtection="1">
      <alignment vertical="top" wrapText="1"/>
      <protection/>
    </xf>
    <xf numFmtId="166" fontId="8" fillId="0" borderId="1" xfId="35" applyNumberFormat="1" applyFont="1" applyFill="1" applyAlignment="1" applyProtection="1">
      <alignment vertical="top" wrapText="1"/>
      <protection/>
    </xf>
    <xf numFmtId="164" fontId="8" fillId="0" borderId="1" xfId="35" applyNumberFormat="1" applyFont="1" applyFill="1" applyAlignment="1" applyProtection="1">
      <alignment vertical="top" wrapText="1"/>
      <protection/>
    </xf>
    <xf numFmtId="164" fontId="3" fillId="0" borderId="3" xfId="28" applyFont="1" applyFill="1" applyBorder="1" applyAlignment="1" applyProtection="1">
      <alignment horizontal="left" vertical="top" wrapText="1"/>
      <protection locked="0"/>
    </xf>
    <xf numFmtId="166" fontId="9" fillId="0" borderId="1" xfId="35" applyNumberFormat="1" applyFont="1" applyFill="1" applyAlignment="1" applyProtection="1">
      <alignment vertical="top" wrapText="1"/>
      <protection/>
    </xf>
    <xf numFmtId="164" fontId="7" fillId="0" borderId="4" xfId="34" applyFont="1" applyFill="1" applyBorder="1" applyAlignment="1">
      <alignment vertical="top" wrapText="1"/>
      <protection/>
    </xf>
    <xf numFmtId="164" fontId="7" fillId="0" borderId="4" xfId="34" applyFont="1" applyFill="1" applyBorder="1" applyAlignment="1">
      <alignment horizontal="center" vertical="top" wrapText="1"/>
      <protection/>
    </xf>
    <xf numFmtId="164" fontId="4" fillId="5" borderId="3" xfId="0" applyFont="1" applyFill="1" applyBorder="1" applyAlignment="1">
      <alignment horizontal="center" vertical="top" wrapText="1"/>
    </xf>
    <xf numFmtId="164" fontId="4" fillId="5" borderId="3" xfId="0" applyFont="1" applyFill="1" applyBorder="1" applyAlignment="1">
      <alignment horizontal="left" vertical="top" wrapText="1"/>
    </xf>
    <xf numFmtId="166" fontId="4" fillId="5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right" vertical="top" wrapText="1"/>
    </xf>
    <xf numFmtId="166" fontId="4" fillId="0" borderId="3" xfId="0" applyNumberFormat="1" applyFont="1" applyFill="1" applyBorder="1" applyAlignment="1">
      <alignment vertical="top" wrapText="1"/>
    </xf>
    <xf numFmtId="166" fontId="11" fillId="0" borderId="1" xfId="35" applyNumberFormat="1" applyFont="1" applyFill="1" applyAlignment="1" applyProtection="1">
      <alignment vertical="top" wrapText="1"/>
      <protection/>
    </xf>
    <xf numFmtId="164" fontId="3" fillId="5" borderId="3" xfId="0" applyFont="1" applyFill="1" applyBorder="1" applyAlignment="1">
      <alignment horizontal="center" vertical="top" wrapText="1"/>
    </xf>
    <xf numFmtId="164" fontId="12" fillId="5" borderId="4" xfId="34" applyFont="1" applyFill="1" applyBorder="1" applyAlignment="1">
      <alignment vertical="top" wrapText="1"/>
      <protection/>
    </xf>
    <xf numFmtId="164" fontId="7" fillId="5" borderId="4" xfId="34" applyFont="1" applyFill="1" applyBorder="1" applyAlignment="1">
      <alignment horizontal="center" vertical="top" wrapText="1"/>
      <protection/>
    </xf>
    <xf numFmtId="166" fontId="3" fillId="5" borderId="3" xfId="0" applyNumberFormat="1" applyFont="1" applyFill="1" applyBorder="1" applyAlignment="1">
      <alignment horizontal="center" vertical="top" wrapText="1"/>
    </xf>
    <xf numFmtId="164" fontId="7" fillId="0" borderId="4" xfId="34" applyFont="1" applyBorder="1" applyAlignment="1">
      <alignment vertical="top" wrapText="1"/>
      <protection/>
    </xf>
    <xf numFmtId="164" fontId="7" fillId="0" borderId="4" xfId="34" applyFont="1" applyBorder="1" applyAlignment="1">
      <alignment horizontal="center" vertical="top" wrapText="1"/>
      <protection/>
    </xf>
    <xf numFmtId="164" fontId="3" fillId="5" borderId="3" xfId="0" applyFont="1" applyFill="1" applyBorder="1" applyAlignment="1">
      <alignment horizontal="left" vertical="top" wrapText="1"/>
    </xf>
    <xf numFmtId="164" fontId="3" fillId="6" borderId="3" xfId="0" applyFont="1" applyFill="1" applyBorder="1" applyAlignment="1">
      <alignment horizontal="center" vertical="top" wrapText="1"/>
    </xf>
    <xf numFmtId="164" fontId="4" fillId="6" borderId="3" xfId="0" applyFont="1" applyFill="1" applyBorder="1" applyAlignment="1">
      <alignment horizontal="left" vertical="top" wrapText="1"/>
    </xf>
    <xf numFmtId="166" fontId="3" fillId="6" borderId="3" xfId="0" applyNumberFormat="1" applyFont="1" applyFill="1" applyBorder="1" applyAlignment="1">
      <alignment horizontal="center" vertical="top" wrapText="1"/>
    </xf>
    <xf numFmtId="166" fontId="3" fillId="6" borderId="3" xfId="0" applyNumberFormat="1" applyFont="1" applyFill="1" applyBorder="1" applyAlignment="1">
      <alignment horizontal="right" vertical="top" wrapText="1"/>
    </xf>
    <xf numFmtId="166" fontId="3" fillId="6" borderId="3" xfId="0" applyNumberFormat="1" applyFont="1" applyFill="1" applyBorder="1" applyAlignment="1">
      <alignment vertical="top" wrapText="1"/>
    </xf>
    <xf numFmtId="167" fontId="4" fillId="7" borderId="5" xfId="29" applyNumberFormat="1" applyFont="1" applyFill="1" applyBorder="1" applyAlignment="1">
      <alignment horizontal="center" vertical="top" wrapText="1"/>
      <protection/>
    </xf>
    <xf numFmtId="164" fontId="4" fillId="7" borderId="3" xfId="29" applyFont="1" applyFill="1" applyBorder="1" applyAlignment="1">
      <alignment horizontal="center" vertical="top" wrapText="1"/>
      <protection/>
    </xf>
    <xf numFmtId="164" fontId="9" fillId="7" borderId="3" xfId="29" applyFont="1" applyFill="1" applyBorder="1" applyAlignment="1">
      <alignment horizontal="center" vertical="top" wrapText="1"/>
      <protection/>
    </xf>
    <xf numFmtId="164" fontId="9" fillId="7" borderId="6" xfId="29" applyFont="1" applyFill="1" applyBorder="1" applyAlignment="1">
      <alignment horizontal="center" vertical="top" wrapText="1"/>
      <protection/>
    </xf>
    <xf numFmtId="164" fontId="3" fillId="0" borderId="3" xfId="0" applyFont="1" applyBorder="1" applyAlignment="1">
      <alignment vertical="top" wrapText="1"/>
    </xf>
    <xf numFmtId="166" fontId="7" fillId="0" borderId="6" xfId="29" applyNumberFormat="1" applyFont="1" applyFill="1" applyBorder="1" applyAlignment="1">
      <alignment horizontal="center" vertical="top" wrapText="1"/>
      <protection/>
    </xf>
    <xf numFmtId="164" fontId="7" fillId="0" borderId="3" xfId="29" applyFont="1" applyFill="1" applyBorder="1" applyAlignment="1">
      <alignment horizontal="center" vertical="top" wrapText="1"/>
      <protection/>
    </xf>
    <xf numFmtId="164" fontId="3" fillId="0" borderId="5" xfId="0" applyFont="1" applyBorder="1" applyAlignment="1">
      <alignment horizontal="center" vertical="top" wrapText="1"/>
    </xf>
    <xf numFmtId="164" fontId="9" fillId="0" borderId="3" xfId="29" applyFont="1" applyFill="1" applyBorder="1" applyAlignment="1">
      <alignment horizontal="left" vertical="top" wrapText="1"/>
      <protection/>
    </xf>
    <xf numFmtId="164" fontId="3" fillId="0" borderId="6" xfId="0" applyFont="1" applyBorder="1" applyAlignment="1">
      <alignment horizontal="center" vertical="top" wrapText="1"/>
    </xf>
    <xf numFmtId="166" fontId="3" fillId="0" borderId="6" xfId="0" applyNumberFormat="1" applyFont="1" applyBorder="1" applyAlignment="1">
      <alignment horizontal="center" vertical="top" wrapText="1"/>
    </xf>
    <xf numFmtId="164" fontId="3" fillId="0" borderId="6" xfId="29" applyFont="1" applyBorder="1" applyAlignment="1">
      <alignment horizontal="center" vertical="top" wrapText="1"/>
      <protection/>
    </xf>
    <xf numFmtId="164" fontId="3" fillId="0" borderId="3" xfId="29" applyFont="1" applyBorder="1" applyAlignment="1">
      <alignment horizontal="center" vertical="top" wrapText="1"/>
      <protection/>
    </xf>
    <xf numFmtId="166" fontId="3" fillId="0" borderId="6" xfId="29" applyNumberFormat="1" applyFont="1" applyBorder="1" applyAlignment="1">
      <alignment horizontal="center" vertical="top" wrapText="1"/>
      <protection/>
    </xf>
    <xf numFmtId="167" fontId="4" fillId="7" borderId="7" xfId="29" applyNumberFormat="1" applyFont="1" applyFill="1" applyBorder="1" applyAlignment="1">
      <alignment horizontal="center" vertical="top" wrapText="1"/>
      <protection/>
    </xf>
    <xf numFmtId="164" fontId="3" fillId="0" borderId="8" xfId="0" applyFont="1" applyBorder="1" applyAlignment="1">
      <alignment vertical="top" wrapText="1"/>
    </xf>
    <xf numFmtId="164" fontId="3" fillId="0" borderId="8" xfId="29" applyFont="1" applyBorder="1" applyAlignment="1">
      <alignment horizontal="center" vertical="top" wrapText="1"/>
      <protection/>
    </xf>
    <xf numFmtId="166" fontId="3" fillId="0" borderId="9" xfId="29" applyNumberFormat="1" applyFont="1" applyBorder="1" applyAlignment="1">
      <alignment horizontal="center" vertical="top" wrapText="1"/>
      <protection/>
    </xf>
    <xf numFmtId="164" fontId="4" fillId="8" borderId="10" xfId="30" applyNumberFormat="1" applyFont="1" applyFill="1" applyBorder="1" applyAlignment="1">
      <alignment horizontal="left" vertical="center" wrapText="1"/>
      <protection/>
    </xf>
    <xf numFmtId="164" fontId="4" fillId="8" borderId="11" xfId="30" applyNumberFormat="1" applyFont="1" applyFill="1" applyBorder="1" applyAlignment="1">
      <alignment horizontal="center" vertical="center" wrapText="1"/>
      <protection/>
    </xf>
    <xf numFmtId="164" fontId="3" fillId="8" borderId="10" xfId="27" applyNumberFormat="1" applyFont="1" applyFill="1" applyBorder="1" applyAlignment="1" applyProtection="1">
      <alignment horizontal="center" vertical="center" wrapText="1"/>
      <protection/>
    </xf>
    <xf numFmtId="168" fontId="3" fillId="8" borderId="12" xfId="27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>
      <alignment horizontal="right" vertical="top" wrapText="1"/>
    </xf>
    <xf numFmtId="167" fontId="3" fillId="0" borderId="13" xfId="30" applyNumberFormat="1" applyFont="1" applyFill="1" applyBorder="1" applyAlignment="1">
      <alignment horizontal="center" vertical="center" wrapText="1"/>
      <protection/>
    </xf>
    <xf numFmtId="164" fontId="3" fillId="0" borderId="14" xfId="24" applyFont="1" applyBorder="1" applyAlignment="1">
      <alignment vertical="center" wrapText="1"/>
      <protection/>
    </xf>
    <xf numFmtId="164" fontId="3" fillId="0" borderId="4" xfId="29" applyFont="1" applyFill="1" applyBorder="1" applyAlignment="1">
      <alignment horizontal="center" vertical="center" wrapText="1"/>
      <protection/>
    </xf>
    <xf numFmtId="167" fontId="3" fillId="0" borderId="15" xfId="30" applyNumberFormat="1" applyFont="1" applyFill="1" applyBorder="1" applyAlignment="1">
      <alignment horizontal="center" vertical="center" wrapText="1"/>
      <protection/>
    </xf>
    <xf numFmtId="164" fontId="3" fillId="0" borderId="0" xfId="24" applyFont="1" applyBorder="1" applyAlignment="1">
      <alignment vertical="center" wrapText="1"/>
      <protection/>
    </xf>
    <xf numFmtId="164" fontId="3" fillId="0" borderId="0" xfId="29" applyFont="1" applyFill="1" applyBorder="1" applyAlignment="1">
      <alignment horizontal="center" vertical="center" wrapText="1"/>
      <protection/>
    </xf>
    <xf numFmtId="167" fontId="4" fillId="8" borderId="13" xfId="30" applyNumberFormat="1" applyFont="1" applyFill="1" applyBorder="1" applyAlignment="1">
      <alignment horizontal="center" vertical="center" wrapText="1"/>
      <protection/>
    </xf>
    <xf numFmtId="164" fontId="4" fillId="8" borderId="4" xfId="30" applyNumberFormat="1" applyFont="1" applyFill="1" applyBorder="1" applyAlignment="1">
      <alignment horizontal="left" vertical="center" wrapText="1"/>
      <protection/>
    </xf>
    <xf numFmtId="164" fontId="3" fillId="8" borderId="4" xfId="27" applyNumberFormat="1" applyFont="1" applyFill="1" applyBorder="1" applyAlignment="1" applyProtection="1">
      <alignment horizontal="center" vertical="center" wrapText="1"/>
      <protection/>
    </xf>
    <xf numFmtId="168" fontId="3" fillId="8" borderId="16" xfId="27" applyNumberFormat="1" applyFont="1" applyFill="1" applyBorder="1" applyAlignment="1" applyProtection="1">
      <alignment horizontal="center" vertical="center" wrapText="1"/>
      <protection/>
    </xf>
    <xf numFmtId="164" fontId="3" fillId="0" borderId="4" xfId="24" applyFont="1" applyBorder="1" applyAlignment="1">
      <alignment vertical="center" wrapText="1"/>
      <protection/>
    </xf>
    <xf numFmtId="164" fontId="3" fillId="0" borderId="4" xfId="30" applyFont="1" applyBorder="1" applyAlignment="1">
      <alignment horizontal="center" vertical="center" wrapText="1"/>
      <protection/>
    </xf>
    <xf numFmtId="164" fontId="13" fillId="9" borderId="0" xfId="0" applyFont="1" applyFill="1" applyBorder="1" applyAlignment="1">
      <alignment horizontal="left"/>
    </xf>
    <xf numFmtId="164" fontId="0" fillId="9" borderId="0" xfId="0" applyFill="1" applyBorder="1" applyAlignment="1">
      <alignment horizontal="center"/>
    </xf>
    <xf numFmtId="164" fontId="14" fillId="0" borderId="4" xfId="24" applyFont="1" applyBorder="1" applyAlignment="1">
      <alignment vertical="center" wrapText="1"/>
      <protection/>
    </xf>
    <xf numFmtId="164" fontId="13" fillId="9" borderId="0" xfId="0" applyFont="1" applyFill="1" applyBorder="1" applyAlignment="1">
      <alignment horizontal="center"/>
    </xf>
    <xf numFmtId="164" fontId="15" fillId="9" borderId="0" xfId="20" applyNumberFormat="1" applyFont="1" applyFill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4" xfId="24" applyFont="1" applyBorder="1" applyAlignment="1">
      <alignment horizontal="left" vertical="center"/>
      <protection/>
    </xf>
    <xf numFmtId="164" fontId="3" fillId="0" borderId="17" xfId="30" applyFont="1" applyBorder="1" applyAlignment="1">
      <alignment horizontal="center" vertical="center" wrapText="1"/>
      <protection/>
    </xf>
    <xf numFmtId="164" fontId="4" fillId="8" borderId="13" xfId="30" applyFont="1" applyFill="1" applyBorder="1" applyAlignment="1">
      <alignment horizontal="center" vertical="center" wrapText="1"/>
      <protection/>
    </xf>
    <xf numFmtId="164" fontId="4" fillId="8" borderId="4" xfId="30" applyNumberFormat="1" applyFont="1" applyFill="1" applyBorder="1" applyAlignment="1">
      <alignment horizontal="center" vertical="center" wrapText="1"/>
      <protection/>
    </xf>
    <xf numFmtId="168" fontId="16" fillId="8" borderId="16" xfId="30" applyNumberFormat="1" applyFont="1" applyFill="1" applyBorder="1" applyAlignment="1">
      <alignment horizontal="center" vertical="center" wrapText="1"/>
      <protection/>
    </xf>
    <xf numFmtId="164" fontId="3" fillId="0" borderId="4" xfId="30" applyNumberFormat="1" applyFont="1" applyFill="1" applyBorder="1" applyAlignment="1">
      <alignment horizontal="left" vertical="center" wrapText="1"/>
      <protection/>
    </xf>
    <xf numFmtId="168" fontId="3" fillId="0" borderId="16" xfId="30" applyNumberFormat="1" applyFont="1" applyFill="1" applyBorder="1" applyAlignment="1">
      <alignment horizontal="center" vertical="center" wrapText="1"/>
      <protection/>
    </xf>
    <xf numFmtId="164" fontId="3" fillId="0" borderId="4" xfId="30" applyNumberFormat="1" applyFont="1" applyFill="1" applyBorder="1" applyAlignment="1" applyProtection="1">
      <alignment horizontal="center" vertical="center" wrapText="1"/>
      <protection/>
    </xf>
    <xf numFmtId="164" fontId="7" fillId="0" borderId="4" xfId="29" applyFont="1" applyFill="1" applyBorder="1" applyAlignment="1">
      <alignment vertical="center" wrapText="1"/>
      <protection/>
    </xf>
    <xf numFmtId="164" fontId="7" fillId="0" borderId="4" xfId="29" applyFont="1" applyFill="1" applyBorder="1" applyAlignment="1">
      <alignment horizontal="center" vertical="center" wrapText="1"/>
      <protection/>
    </xf>
    <xf numFmtId="167" fontId="3" fillId="0" borderId="4" xfId="3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8" fontId="3" fillId="0" borderId="0" xfId="0" applyNumberFormat="1" applyFont="1" applyFill="1" applyBorder="1" applyAlignment="1" applyProtection="1">
      <alignment horizontal="center" vertical="center" wrapText="1"/>
      <protection/>
    </xf>
    <xf numFmtId="167" fontId="3" fillId="0" borderId="4" xfId="30" applyNumberFormat="1" applyFont="1" applyFill="1" applyBorder="1" applyAlignment="1" applyProtection="1">
      <alignment horizontal="center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Normal 2" xfId="22"/>
    <cellStyle name="Normal 2 2" xfId="23"/>
    <cellStyle name="Normal 3" xfId="24"/>
    <cellStyle name="Normal 5" xfId="25"/>
    <cellStyle name="Normal_Annex_Б1_Kolichestvena_smetka_Varsec" xfId="26"/>
    <cellStyle name="Normal_KOL.SMETKA VIK-PLOVDIV-12.07" xfId="27"/>
    <cellStyle name="Normal_Sheet1" xfId="28"/>
    <cellStyle name="Normal_Електро_1" xfId="29"/>
    <cellStyle name="Style 1" xfId="30"/>
    <cellStyle name="Валута 2" xfId="31"/>
    <cellStyle name="Валута 3" xfId="32"/>
    <cellStyle name="Нормален 2" xfId="33"/>
    <cellStyle name="Нормален 3" xfId="34"/>
    <cellStyle name="Excel_BuiltIn_Not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2r-bg.com/product/led-luna-capri-om-back-light" TargetMode="External" /><Relationship Id="rId2" Type="http://schemas.openxmlformats.org/officeDocument/2006/relationships/hyperlink" Target="https://www.2r-bg.com/product/led-osv-tela-e-plus-pro-smd-ip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workbookViewId="0" topLeftCell="A15">
      <selection activeCell="B22" sqref="B22"/>
    </sheetView>
  </sheetViews>
  <sheetFormatPr defaultColWidth="9.140625" defaultRowHeight="12.75"/>
  <cols>
    <col min="1" max="1" width="5.7109375" style="1" customWidth="1"/>
    <col min="2" max="2" width="59.57421875" style="2" customWidth="1"/>
    <col min="3" max="3" width="6.00390625" style="1" customWidth="1"/>
    <col min="4" max="4" width="10.28125" style="3" customWidth="1"/>
    <col min="5" max="10" width="0" style="4" hidden="1" customWidth="1"/>
    <col min="11" max="11" width="0" style="5" hidden="1" customWidth="1"/>
    <col min="12" max="12" width="0" style="4" hidden="1" customWidth="1"/>
    <col min="13" max="13" width="27.140625" style="4" customWidth="1"/>
    <col min="14" max="14" width="11.8515625" style="4" customWidth="1"/>
    <col min="15" max="15" width="9.140625" style="4" customWidth="1"/>
    <col min="16" max="16" width="119.28125" style="4" customWidth="1"/>
    <col min="17" max="16384" width="9.140625" style="2" customWidth="1"/>
  </cols>
  <sheetData>
    <row r="1" spans="1:8" ht="12.75" customHeight="1">
      <c r="A1" s="6" t="s">
        <v>0</v>
      </c>
      <c r="B1" s="6"/>
      <c r="C1" s="6"/>
      <c r="D1" s="6"/>
      <c r="E1" s="7"/>
      <c r="F1" s="7"/>
      <c r="H1" s="3"/>
    </row>
    <row r="2" spans="1:6" ht="12.75">
      <c r="A2" s="8"/>
      <c r="B2" s="9"/>
      <c r="C2" s="10"/>
      <c r="D2" s="11"/>
      <c r="E2" s="12"/>
      <c r="F2" s="12"/>
    </row>
    <row r="3" spans="1:12" ht="12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4" ht="12.75">
      <c r="A4" s="14"/>
      <c r="B4" s="15"/>
      <c r="C4" s="14"/>
      <c r="D4" s="16"/>
    </row>
    <row r="5" spans="1:12" ht="33" customHeight="1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9"/>
      <c r="H5" s="18" t="s">
        <v>8</v>
      </c>
      <c r="I5" s="19"/>
      <c r="J5" s="19"/>
      <c r="K5" s="18" t="s">
        <v>9</v>
      </c>
      <c r="L5" s="17" t="s">
        <v>10</v>
      </c>
    </row>
    <row r="6" spans="1:12" ht="12.75">
      <c r="A6" s="20">
        <v>1</v>
      </c>
      <c r="B6" s="21">
        <v>2</v>
      </c>
      <c r="C6" s="22">
        <v>3</v>
      </c>
      <c r="D6" s="22">
        <v>4</v>
      </c>
      <c r="E6" s="22">
        <v>5</v>
      </c>
      <c r="F6" s="22">
        <v>6</v>
      </c>
      <c r="G6" s="23"/>
      <c r="H6" s="23"/>
      <c r="I6" s="23"/>
      <c r="J6" s="23"/>
      <c r="K6" s="22">
        <v>5</v>
      </c>
      <c r="L6" s="22">
        <v>6</v>
      </c>
    </row>
    <row r="7" spans="1:12" ht="12.75">
      <c r="A7" s="20"/>
      <c r="B7" s="21"/>
      <c r="C7" s="22"/>
      <c r="D7" s="22"/>
      <c r="E7" s="22"/>
      <c r="F7" s="22"/>
      <c r="G7" s="23"/>
      <c r="H7" s="23"/>
      <c r="I7" s="23"/>
      <c r="J7" s="23"/>
      <c r="K7" s="22"/>
      <c r="L7" s="22"/>
    </row>
    <row r="8" spans="1:16" s="30" customFormat="1" ht="12.75">
      <c r="A8" s="24"/>
      <c r="B8" s="25" t="s">
        <v>11</v>
      </c>
      <c r="C8" s="26"/>
      <c r="D8" s="26"/>
      <c r="E8" s="26"/>
      <c r="F8" s="26"/>
      <c r="G8" s="27"/>
      <c r="H8" s="27"/>
      <c r="I8" s="27"/>
      <c r="J8" s="27"/>
      <c r="K8" s="26"/>
      <c r="L8" s="28" t="e">
        <f>#REF!</f>
        <v>#REF!</v>
      </c>
      <c r="M8" s="29"/>
      <c r="N8" s="29"/>
      <c r="O8" s="29"/>
      <c r="P8" s="29"/>
    </row>
    <row r="9" spans="1:16" s="34" customFormat="1" ht="12.75">
      <c r="A9" s="21"/>
      <c r="B9" s="21"/>
      <c r="C9" s="31"/>
      <c r="D9" s="31"/>
      <c r="E9" s="31"/>
      <c r="F9" s="31"/>
      <c r="G9" s="32"/>
      <c r="H9" s="32"/>
      <c r="I9" s="32"/>
      <c r="J9" s="32"/>
      <c r="K9" s="31"/>
      <c r="L9" s="31"/>
      <c r="M9" s="33"/>
      <c r="N9" s="33"/>
      <c r="O9" s="33"/>
      <c r="P9" s="33"/>
    </row>
    <row r="10" spans="1:16" s="34" customFormat="1" ht="12.75">
      <c r="A10" s="35"/>
      <c r="B10" s="36" t="s">
        <v>12</v>
      </c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3"/>
      <c r="N10" s="33"/>
      <c r="O10" s="33"/>
      <c r="P10" s="33"/>
    </row>
    <row r="11" spans="1:16" s="34" customFormat="1" ht="12.75">
      <c r="A11" s="38">
        <v>1</v>
      </c>
      <c r="B11" s="39" t="s">
        <v>13</v>
      </c>
      <c r="C11" s="38" t="s">
        <v>14</v>
      </c>
      <c r="D11" s="40">
        <f>135+33.4</f>
        <v>168.4</v>
      </c>
      <c r="E11" s="41"/>
      <c r="F11" s="41"/>
      <c r="G11" s="32"/>
      <c r="H11" s="41"/>
      <c r="I11" s="32"/>
      <c r="J11" s="32"/>
      <c r="K11" s="42"/>
      <c r="L11" s="32">
        <f>K11*D11</f>
        <v>0</v>
      </c>
      <c r="M11" s="33" t="s">
        <v>15</v>
      </c>
      <c r="N11" s="33"/>
      <c r="O11" s="33"/>
      <c r="P11" s="33"/>
    </row>
    <row r="12" spans="1:16" s="34" customFormat="1" ht="12.75">
      <c r="A12" s="38">
        <v>2</v>
      </c>
      <c r="B12" s="39" t="s">
        <v>16</v>
      </c>
      <c r="C12" s="38" t="s">
        <v>14</v>
      </c>
      <c r="D12" s="40">
        <v>135</v>
      </c>
      <c r="E12" s="32"/>
      <c r="F12" s="41"/>
      <c r="G12" s="32"/>
      <c r="H12" s="41"/>
      <c r="I12" s="32"/>
      <c r="J12" s="32"/>
      <c r="K12" s="42"/>
      <c r="L12" s="32">
        <f>K12*D12</f>
        <v>0</v>
      </c>
      <c r="M12" s="33" t="s">
        <v>15</v>
      </c>
      <c r="N12" s="33"/>
      <c r="O12" s="33"/>
      <c r="P12" s="33"/>
    </row>
    <row r="13" spans="1:16" s="34" customFormat="1" ht="12.75">
      <c r="A13" s="38">
        <v>3</v>
      </c>
      <c r="B13" s="39" t="s">
        <v>17</v>
      </c>
      <c r="C13" s="38" t="s">
        <v>14</v>
      </c>
      <c r="D13" s="40">
        <v>33.5</v>
      </c>
      <c r="E13" s="32"/>
      <c r="F13" s="41"/>
      <c r="G13" s="32"/>
      <c r="H13" s="41"/>
      <c r="I13" s="32"/>
      <c r="J13" s="32"/>
      <c r="K13" s="42"/>
      <c r="L13" s="32"/>
      <c r="M13" s="33" t="s">
        <v>15</v>
      </c>
      <c r="N13" s="33"/>
      <c r="O13" s="33"/>
      <c r="P13" s="33"/>
    </row>
    <row r="14" spans="1:16" s="34" customFormat="1" ht="12.75">
      <c r="A14" s="38">
        <v>4</v>
      </c>
      <c r="B14" s="39" t="s">
        <v>18</v>
      </c>
      <c r="C14" s="38" t="s">
        <v>14</v>
      </c>
      <c r="D14" s="40">
        <v>56.77</v>
      </c>
      <c r="E14" s="41"/>
      <c r="F14" s="41"/>
      <c r="G14" s="32"/>
      <c r="H14" s="41"/>
      <c r="I14" s="32"/>
      <c r="J14" s="32"/>
      <c r="K14" s="43"/>
      <c r="L14" s="32">
        <f>K14*D14</f>
        <v>0</v>
      </c>
      <c r="M14" s="33" t="s">
        <v>15</v>
      </c>
      <c r="N14" s="33"/>
      <c r="O14" s="33"/>
      <c r="P14" s="33"/>
    </row>
    <row r="15" spans="1:16" s="34" customFormat="1" ht="12.75">
      <c r="A15" s="38">
        <v>5</v>
      </c>
      <c r="B15" s="39" t="s">
        <v>19</v>
      </c>
      <c r="C15" s="38" t="s">
        <v>14</v>
      </c>
      <c r="D15" s="40">
        <v>3500</v>
      </c>
      <c r="E15" s="41"/>
      <c r="F15" s="41"/>
      <c r="G15" s="32"/>
      <c r="H15" s="41"/>
      <c r="I15" s="32"/>
      <c r="J15" s="32"/>
      <c r="K15" s="41"/>
      <c r="L15" s="32">
        <f>K15*D15</f>
        <v>0</v>
      </c>
      <c r="M15" s="33" t="s">
        <v>20</v>
      </c>
      <c r="N15" s="33"/>
      <c r="O15" s="33"/>
      <c r="P15" s="33"/>
    </row>
    <row r="16" spans="1:16" s="34" customFormat="1" ht="12.75">
      <c r="A16" s="38">
        <v>6</v>
      </c>
      <c r="B16" s="44" t="s">
        <v>21</v>
      </c>
      <c r="C16" s="38" t="s">
        <v>14</v>
      </c>
      <c r="D16" s="40">
        <v>450</v>
      </c>
      <c r="E16" s="41"/>
      <c r="F16" s="41"/>
      <c r="G16" s="32"/>
      <c r="H16" s="41"/>
      <c r="I16" s="32"/>
      <c r="J16" s="32"/>
      <c r="K16" s="41"/>
      <c r="L16" s="32">
        <f>K16*D16</f>
        <v>0</v>
      </c>
      <c r="M16" s="33" t="s">
        <v>20</v>
      </c>
      <c r="N16" s="33"/>
      <c r="O16" s="33"/>
      <c r="P16" s="33"/>
    </row>
    <row r="17" spans="1:16" s="34" customFormat="1" ht="12.75">
      <c r="A17" s="38">
        <v>7</v>
      </c>
      <c r="B17" s="44" t="s">
        <v>22</v>
      </c>
      <c r="C17" s="38" t="s">
        <v>14</v>
      </c>
      <c r="D17" s="45">
        <v>598</v>
      </c>
      <c r="E17" s="41"/>
      <c r="F17" s="41"/>
      <c r="G17" s="32"/>
      <c r="H17" s="41"/>
      <c r="I17" s="32"/>
      <c r="J17" s="32"/>
      <c r="K17" s="41"/>
      <c r="L17" s="32"/>
      <c r="M17" s="33" t="s">
        <v>20</v>
      </c>
      <c r="N17" s="33"/>
      <c r="O17" s="33"/>
      <c r="P17" s="33"/>
    </row>
    <row r="18" spans="1:16" s="34" customFormat="1" ht="12.75">
      <c r="A18" s="38">
        <v>8</v>
      </c>
      <c r="B18" s="44" t="s">
        <v>23</v>
      </c>
      <c r="C18" s="38" t="s">
        <v>14</v>
      </c>
      <c r="D18" s="45">
        <v>598</v>
      </c>
      <c r="E18" s="41"/>
      <c r="F18" s="41"/>
      <c r="G18" s="32"/>
      <c r="H18" s="41"/>
      <c r="I18" s="32"/>
      <c r="J18" s="32"/>
      <c r="K18" s="41"/>
      <c r="L18" s="32"/>
      <c r="M18" s="33" t="s">
        <v>20</v>
      </c>
      <c r="N18" s="33"/>
      <c r="O18" s="33"/>
      <c r="P18" s="33"/>
    </row>
    <row r="19" spans="1:16" s="34" customFormat="1" ht="12.75">
      <c r="A19" s="38">
        <v>9</v>
      </c>
      <c r="B19" s="39" t="s">
        <v>24</v>
      </c>
      <c r="C19" s="38" t="s">
        <v>14</v>
      </c>
      <c r="D19" s="40">
        <v>3500</v>
      </c>
      <c r="E19" s="41"/>
      <c r="F19" s="41"/>
      <c r="G19" s="32"/>
      <c r="H19" s="41"/>
      <c r="I19" s="32"/>
      <c r="J19" s="32"/>
      <c r="K19" s="41"/>
      <c r="L19" s="32">
        <f>K19*D19</f>
        <v>0</v>
      </c>
      <c r="M19" s="33" t="s">
        <v>20</v>
      </c>
      <c r="N19" s="33"/>
      <c r="O19" s="33"/>
      <c r="P19" s="33"/>
    </row>
    <row r="20" spans="1:16" s="34" customFormat="1" ht="12.75">
      <c r="A20" s="38">
        <v>10</v>
      </c>
      <c r="B20" s="44" t="s">
        <v>25</v>
      </c>
      <c r="C20" s="38"/>
      <c r="D20" s="40">
        <v>450</v>
      </c>
      <c r="E20" s="41"/>
      <c r="F20" s="41"/>
      <c r="G20" s="32"/>
      <c r="H20" s="41"/>
      <c r="I20" s="32"/>
      <c r="J20" s="32"/>
      <c r="K20" s="41"/>
      <c r="L20" s="32"/>
      <c r="M20" s="33" t="s">
        <v>20</v>
      </c>
      <c r="N20" s="33"/>
      <c r="O20" s="33"/>
      <c r="P20" s="33"/>
    </row>
    <row r="21" spans="1:16" s="34" customFormat="1" ht="12.75">
      <c r="A21" s="38">
        <v>11</v>
      </c>
      <c r="B21" s="39" t="s">
        <v>26</v>
      </c>
      <c r="C21" s="38" t="s">
        <v>14</v>
      </c>
      <c r="D21" s="40">
        <v>1521</v>
      </c>
      <c r="E21" s="41"/>
      <c r="F21" s="41"/>
      <c r="G21" s="32"/>
      <c r="H21" s="41"/>
      <c r="I21" s="32"/>
      <c r="J21" s="32"/>
      <c r="K21" s="43"/>
      <c r="L21" s="32">
        <f>K21*D21</f>
        <v>0</v>
      </c>
      <c r="M21" s="46" t="s">
        <v>15</v>
      </c>
      <c r="N21" s="33"/>
      <c r="O21" s="33"/>
      <c r="P21" s="33"/>
    </row>
    <row r="22" spans="1:19" s="34" customFormat="1" ht="12.75">
      <c r="A22" s="38">
        <v>12</v>
      </c>
      <c r="B22" s="39" t="s">
        <v>27</v>
      </c>
      <c r="C22" s="38" t="s">
        <v>14</v>
      </c>
      <c r="D22" s="40">
        <v>1376</v>
      </c>
      <c r="E22" s="41"/>
      <c r="F22" s="41"/>
      <c r="G22" s="32"/>
      <c r="H22" s="41"/>
      <c r="I22" s="32"/>
      <c r="J22" s="32"/>
      <c r="K22" s="43"/>
      <c r="L22" s="32">
        <f>K22*D22</f>
        <v>0</v>
      </c>
      <c r="M22" s="47" t="s">
        <v>15</v>
      </c>
      <c r="N22" s="48"/>
      <c r="O22" s="48"/>
      <c r="P22" s="48"/>
      <c r="Q22" s="49"/>
      <c r="R22" s="49"/>
      <c r="S22" s="49"/>
    </row>
    <row r="23" spans="1:16" s="34" customFormat="1" ht="12.75">
      <c r="A23" s="38">
        <v>13</v>
      </c>
      <c r="B23" s="39" t="s">
        <v>28</v>
      </c>
      <c r="C23" s="38" t="s">
        <v>14</v>
      </c>
      <c r="D23" s="40">
        <f>D22</f>
        <v>1376</v>
      </c>
      <c r="E23" s="41"/>
      <c r="F23" s="41"/>
      <c r="G23" s="32"/>
      <c r="H23" s="41"/>
      <c r="I23" s="32"/>
      <c r="J23" s="32"/>
      <c r="K23" s="43"/>
      <c r="L23" s="32">
        <f>K23*D23</f>
        <v>0</v>
      </c>
      <c r="M23" s="33" t="s">
        <v>15</v>
      </c>
      <c r="N23" s="33"/>
      <c r="O23" s="33"/>
      <c r="P23" s="33"/>
    </row>
    <row r="24" spans="1:16" s="34" customFormat="1" ht="12.75">
      <c r="A24" s="38">
        <v>14</v>
      </c>
      <c r="B24" s="39" t="s">
        <v>29</v>
      </c>
      <c r="C24" s="38" t="s">
        <v>14</v>
      </c>
      <c r="D24" s="40">
        <f>D23</f>
        <v>1376</v>
      </c>
      <c r="E24" s="41"/>
      <c r="F24" s="41"/>
      <c r="G24" s="32"/>
      <c r="H24" s="41"/>
      <c r="I24" s="32"/>
      <c r="J24" s="32"/>
      <c r="K24" s="43"/>
      <c r="L24" s="32">
        <f>K24*D24</f>
        <v>0</v>
      </c>
      <c r="M24" s="33" t="s">
        <v>30</v>
      </c>
      <c r="N24" s="33"/>
      <c r="O24" s="33"/>
      <c r="P24" s="33"/>
    </row>
    <row r="25" spans="1:16" s="34" customFormat="1" ht="12.75">
      <c r="A25" s="38">
        <v>15</v>
      </c>
      <c r="B25" s="39" t="s">
        <v>31</v>
      </c>
      <c r="C25" s="38" t="s">
        <v>14</v>
      </c>
      <c r="D25" s="40">
        <f>D24</f>
        <v>1376</v>
      </c>
      <c r="E25" s="41"/>
      <c r="F25" s="41"/>
      <c r="G25" s="32"/>
      <c r="H25" s="41"/>
      <c r="I25" s="32"/>
      <c r="J25" s="32"/>
      <c r="K25" s="41"/>
      <c r="L25" s="32">
        <f>K25*D25</f>
        <v>0</v>
      </c>
      <c r="M25" s="33" t="s">
        <v>15</v>
      </c>
      <c r="N25" s="33"/>
      <c r="O25" s="33"/>
      <c r="P25" s="33"/>
    </row>
    <row r="26" spans="1:16" s="34" customFormat="1" ht="12.75">
      <c r="A26" s="38">
        <v>16</v>
      </c>
      <c r="B26" s="39" t="s">
        <v>32</v>
      </c>
      <c r="C26" s="38" t="s">
        <v>14</v>
      </c>
      <c r="D26" s="40">
        <v>1515</v>
      </c>
      <c r="E26" s="41"/>
      <c r="F26" s="41"/>
      <c r="G26" s="32"/>
      <c r="H26" s="41"/>
      <c r="I26" s="32"/>
      <c r="J26" s="32"/>
      <c r="K26" s="41"/>
      <c r="L26" s="32"/>
      <c r="M26" s="44" t="s">
        <v>15</v>
      </c>
      <c r="N26" s="33"/>
      <c r="O26" s="33"/>
      <c r="P26" s="33"/>
    </row>
    <row r="27" spans="1:16" s="34" customFormat="1" ht="12.75">
      <c r="A27" s="38">
        <v>17</v>
      </c>
      <c r="B27" s="39" t="s">
        <v>33</v>
      </c>
      <c r="C27" s="38" t="s">
        <v>14</v>
      </c>
      <c r="D27" s="40">
        <f>D25-D29</f>
        <v>846</v>
      </c>
      <c r="E27" s="41"/>
      <c r="F27" s="41"/>
      <c r="G27" s="32"/>
      <c r="H27" s="41"/>
      <c r="I27" s="32"/>
      <c r="J27" s="32"/>
      <c r="K27" s="41"/>
      <c r="L27" s="32">
        <f>K27*D27</f>
        <v>0</v>
      </c>
      <c r="M27" s="33" t="s">
        <v>15</v>
      </c>
      <c r="N27" s="33"/>
      <c r="O27" s="33"/>
      <c r="P27" s="33"/>
    </row>
    <row r="28" spans="1:16" s="34" customFormat="1" ht="12.75">
      <c r="A28" s="38">
        <v>18</v>
      </c>
      <c r="B28" s="50" t="s">
        <v>34</v>
      </c>
      <c r="C28" s="38" t="s">
        <v>14</v>
      </c>
      <c r="D28" s="45">
        <v>60</v>
      </c>
      <c r="E28" s="41"/>
      <c r="F28" s="41"/>
      <c r="G28" s="32"/>
      <c r="H28" s="41"/>
      <c r="I28" s="32"/>
      <c r="J28" s="32"/>
      <c r="K28" s="41"/>
      <c r="L28" s="32">
        <f>K28*D28</f>
        <v>0</v>
      </c>
      <c r="M28" s="33" t="s">
        <v>15</v>
      </c>
      <c r="N28" s="33"/>
      <c r="O28" s="33"/>
      <c r="P28" s="33"/>
    </row>
    <row r="29" spans="1:16" s="34" customFormat="1" ht="12.75">
      <c r="A29" s="38">
        <v>19</v>
      </c>
      <c r="B29" s="39" t="s">
        <v>35</v>
      </c>
      <c r="C29" s="38" t="s">
        <v>14</v>
      </c>
      <c r="D29" s="40">
        <v>530</v>
      </c>
      <c r="E29" s="41"/>
      <c r="F29" s="41"/>
      <c r="G29" s="32"/>
      <c r="H29" s="41"/>
      <c r="I29" s="32"/>
      <c r="J29" s="32"/>
      <c r="K29" s="41"/>
      <c r="L29" s="32">
        <f>K29*D29</f>
        <v>0</v>
      </c>
      <c r="M29" s="33" t="s">
        <v>15</v>
      </c>
      <c r="N29" s="33"/>
      <c r="O29" s="33"/>
      <c r="P29" s="33"/>
    </row>
    <row r="30" spans="1:16" s="34" customFormat="1" ht="12.75">
      <c r="A30" s="38">
        <v>20</v>
      </c>
      <c r="B30" s="39" t="s">
        <v>36</v>
      </c>
      <c r="C30" s="38" t="s">
        <v>14</v>
      </c>
      <c r="D30" s="40">
        <v>70.96</v>
      </c>
      <c r="E30" s="41"/>
      <c r="F30" s="41"/>
      <c r="G30" s="32"/>
      <c r="H30" s="41"/>
      <c r="I30" s="32"/>
      <c r="J30" s="32"/>
      <c r="K30" s="41"/>
      <c r="L30" s="32">
        <f>K30*D30</f>
        <v>0</v>
      </c>
      <c r="M30" s="33" t="s">
        <v>15</v>
      </c>
      <c r="N30" s="33"/>
      <c r="O30" s="33"/>
      <c r="P30" s="33"/>
    </row>
    <row r="31" spans="1:16" s="34" customFormat="1" ht="12.75">
      <c r="A31" s="38">
        <v>21</v>
      </c>
      <c r="B31" s="39" t="s">
        <v>37</v>
      </c>
      <c r="C31" s="38" t="s">
        <v>38</v>
      </c>
      <c r="D31" s="40">
        <v>120</v>
      </c>
      <c r="E31" s="41"/>
      <c r="F31" s="41"/>
      <c r="G31" s="32"/>
      <c r="H31" s="41"/>
      <c r="I31" s="32"/>
      <c r="J31" s="32"/>
      <c r="K31" s="41"/>
      <c r="L31" s="32">
        <f>K31*D31</f>
        <v>0</v>
      </c>
      <c r="M31" s="33" t="s">
        <v>15</v>
      </c>
      <c r="N31" s="33"/>
      <c r="O31" s="33"/>
      <c r="P31" s="33"/>
    </row>
    <row r="32" spans="1:16" s="34" customFormat="1" ht="12.75">
      <c r="A32" s="38">
        <v>22</v>
      </c>
      <c r="B32" s="39" t="s">
        <v>39</v>
      </c>
      <c r="C32" s="38" t="s">
        <v>38</v>
      </c>
      <c r="D32" s="40">
        <v>80</v>
      </c>
      <c r="E32" s="41"/>
      <c r="F32" s="41"/>
      <c r="G32" s="32"/>
      <c r="H32" s="41"/>
      <c r="I32" s="32"/>
      <c r="J32" s="32"/>
      <c r="K32" s="41"/>
      <c r="L32" s="32">
        <f>K32*D32</f>
        <v>0</v>
      </c>
      <c r="M32" s="33" t="s">
        <v>15</v>
      </c>
      <c r="N32" s="33"/>
      <c r="O32" s="33"/>
      <c r="P32" s="33"/>
    </row>
    <row r="33" spans="1:16" s="34" customFormat="1" ht="12.75">
      <c r="A33" s="38">
        <v>23</v>
      </c>
      <c r="B33" s="39" t="s">
        <v>40</v>
      </c>
      <c r="C33" s="38" t="s">
        <v>38</v>
      </c>
      <c r="D33" s="45">
        <v>225</v>
      </c>
      <c r="E33" s="41"/>
      <c r="F33" s="41"/>
      <c r="G33" s="32"/>
      <c r="H33" s="41"/>
      <c r="I33" s="32"/>
      <c r="J33" s="32"/>
      <c r="K33" s="41"/>
      <c r="L33" s="32">
        <f>K33*D33</f>
        <v>0</v>
      </c>
      <c r="M33" s="33" t="s">
        <v>15</v>
      </c>
      <c r="N33" s="33"/>
      <c r="O33" s="33"/>
      <c r="P33" s="33"/>
    </row>
    <row r="34" spans="1:16" s="34" customFormat="1" ht="12.75">
      <c r="A34" s="38">
        <v>24</v>
      </c>
      <c r="B34" s="39" t="s">
        <v>41</v>
      </c>
      <c r="C34" s="38" t="s">
        <v>38</v>
      </c>
      <c r="D34" s="40">
        <v>434</v>
      </c>
      <c r="E34" s="41"/>
      <c r="F34" s="41"/>
      <c r="G34" s="32"/>
      <c r="H34" s="41"/>
      <c r="I34" s="32"/>
      <c r="J34" s="32"/>
      <c r="K34" s="41"/>
      <c r="L34" s="32">
        <f>K34*D34</f>
        <v>0</v>
      </c>
      <c r="M34" s="33" t="s">
        <v>20</v>
      </c>
      <c r="N34" s="33"/>
      <c r="O34" s="33"/>
      <c r="P34" s="33"/>
    </row>
    <row r="35" spans="1:16" s="34" customFormat="1" ht="12.75">
      <c r="A35" s="38">
        <v>25</v>
      </c>
      <c r="B35" s="39" t="s">
        <v>42</v>
      </c>
      <c r="C35" s="38" t="s">
        <v>14</v>
      </c>
      <c r="D35" s="40">
        <v>110</v>
      </c>
      <c r="E35" s="41"/>
      <c r="F35" s="41"/>
      <c r="G35" s="32"/>
      <c r="H35" s="41"/>
      <c r="I35" s="32"/>
      <c r="J35" s="32"/>
      <c r="K35" s="41"/>
      <c r="L35" s="32">
        <f>K35*D35</f>
        <v>0</v>
      </c>
      <c r="M35" s="33" t="s">
        <v>20</v>
      </c>
      <c r="N35" s="33"/>
      <c r="O35" s="33"/>
      <c r="P35" s="33"/>
    </row>
    <row r="36" spans="1:16" s="34" customFormat="1" ht="12.75">
      <c r="A36" s="38">
        <v>26</v>
      </c>
      <c r="B36" s="39" t="s">
        <v>43</v>
      </c>
      <c r="C36" s="38" t="s">
        <v>38</v>
      </c>
      <c r="D36" s="40">
        <v>60</v>
      </c>
      <c r="E36" s="41"/>
      <c r="F36" s="41"/>
      <c r="G36" s="32"/>
      <c r="H36" s="41"/>
      <c r="I36" s="32"/>
      <c r="J36" s="32"/>
      <c r="K36" s="41"/>
      <c r="L36" s="32">
        <f>K36*D36</f>
        <v>0</v>
      </c>
      <c r="M36" s="33" t="s">
        <v>20</v>
      </c>
      <c r="N36" s="33"/>
      <c r="O36" s="33"/>
      <c r="P36" s="33"/>
    </row>
    <row r="37" spans="1:16" s="34" customFormat="1" ht="12.75">
      <c r="A37" s="38">
        <v>27</v>
      </c>
      <c r="B37" s="39" t="s">
        <v>44</v>
      </c>
      <c r="C37" s="38" t="s">
        <v>38</v>
      </c>
      <c r="D37" s="40">
        <v>15</v>
      </c>
      <c r="E37" s="41"/>
      <c r="F37" s="41"/>
      <c r="G37" s="32"/>
      <c r="H37" s="41"/>
      <c r="I37" s="32"/>
      <c r="J37" s="32"/>
      <c r="K37" s="41"/>
      <c r="L37" s="32">
        <f>K37*D37</f>
        <v>0</v>
      </c>
      <c r="M37" s="33" t="s">
        <v>20</v>
      </c>
      <c r="N37" s="33"/>
      <c r="O37" s="33"/>
      <c r="P37" s="33"/>
    </row>
    <row r="38" spans="1:16" s="34" customFormat="1" ht="12.75">
      <c r="A38" s="38">
        <v>28</v>
      </c>
      <c r="B38" s="39" t="s">
        <v>45</v>
      </c>
      <c r="C38" s="38" t="s">
        <v>14</v>
      </c>
      <c r="D38" s="40">
        <v>320</v>
      </c>
      <c r="E38" s="41"/>
      <c r="F38" s="41"/>
      <c r="G38" s="32"/>
      <c r="H38" s="41"/>
      <c r="I38" s="32"/>
      <c r="J38" s="32"/>
      <c r="K38" s="41"/>
      <c r="L38" s="32">
        <f>K38*D38</f>
        <v>0</v>
      </c>
      <c r="M38" s="48" t="s">
        <v>46</v>
      </c>
      <c r="N38" s="33"/>
      <c r="O38" s="33"/>
      <c r="P38" s="33"/>
    </row>
    <row r="39" spans="1:16" s="34" customFormat="1" ht="12.75">
      <c r="A39" s="38">
        <v>29</v>
      </c>
      <c r="B39" s="39" t="s">
        <v>47</v>
      </c>
      <c r="C39" s="38" t="s">
        <v>14</v>
      </c>
      <c r="D39" s="40">
        <v>437</v>
      </c>
      <c r="E39" s="41"/>
      <c r="F39" s="41"/>
      <c r="G39" s="32"/>
      <c r="H39" s="41"/>
      <c r="I39" s="32"/>
      <c r="J39" s="32"/>
      <c r="K39" s="41"/>
      <c r="L39" s="32"/>
      <c r="M39" s="47" t="s">
        <v>20</v>
      </c>
      <c r="N39" s="33"/>
      <c r="O39" s="33"/>
      <c r="P39" s="33"/>
    </row>
    <row r="40" spans="1:16" s="34" customFormat="1" ht="12.75">
      <c r="A40" s="38">
        <v>30</v>
      </c>
      <c r="B40" s="39" t="s">
        <v>48</v>
      </c>
      <c r="C40" s="38" t="s">
        <v>14</v>
      </c>
      <c r="D40" s="40">
        <v>0</v>
      </c>
      <c r="E40" s="41"/>
      <c r="F40" s="41"/>
      <c r="G40" s="32"/>
      <c r="H40" s="41"/>
      <c r="I40" s="32"/>
      <c r="J40" s="32"/>
      <c r="K40" s="41"/>
      <c r="L40" s="32"/>
      <c r="M40" s="51" t="s">
        <v>49</v>
      </c>
      <c r="N40" s="33"/>
      <c r="O40" s="33"/>
      <c r="P40" s="33"/>
    </row>
    <row r="41" spans="1:16" s="34" customFormat="1" ht="36.75" customHeight="1">
      <c r="A41" s="38">
        <v>31</v>
      </c>
      <c r="B41" s="39" t="s">
        <v>50</v>
      </c>
      <c r="C41" s="38" t="s">
        <v>14</v>
      </c>
      <c r="D41" s="40">
        <v>13</v>
      </c>
      <c r="E41" s="41"/>
      <c r="F41" s="41"/>
      <c r="G41" s="32"/>
      <c r="H41" s="41"/>
      <c r="I41" s="32"/>
      <c r="J41" s="32"/>
      <c r="K41" s="41"/>
      <c r="L41" s="32">
        <f>K41*D41</f>
        <v>0</v>
      </c>
      <c r="M41" s="48" t="s">
        <v>51</v>
      </c>
      <c r="N41" s="33"/>
      <c r="O41" s="33"/>
      <c r="P41" s="33"/>
    </row>
    <row r="42" spans="1:16" s="34" customFormat="1" ht="36.75" customHeight="1">
      <c r="A42" s="38">
        <v>32</v>
      </c>
      <c r="B42" s="39" t="s">
        <v>52</v>
      </c>
      <c r="C42" s="38" t="s">
        <v>53</v>
      </c>
      <c r="D42" s="40">
        <v>15</v>
      </c>
      <c r="E42" s="41"/>
      <c r="F42" s="41"/>
      <c r="G42" s="32"/>
      <c r="H42" s="41"/>
      <c r="I42" s="32"/>
      <c r="J42" s="32"/>
      <c r="K42" s="41"/>
      <c r="L42" s="32">
        <f>K42*D42</f>
        <v>0</v>
      </c>
      <c r="M42" s="48" t="s">
        <v>54</v>
      </c>
      <c r="N42" s="33"/>
      <c r="O42" s="33"/>
      <c r="P42" s="33"/>
    </row>
    <row r="43" spans="1:16" s="34" customFormat="1" ht="33.75" customHeight="1">
      <c r="A43" s="38">
        <v>33</v>
      </c>
      <c r="B43" s="39" t="s">
        <v>55</v>
      </c>
      <c r="C43" s="38" t="s">
        <v>53</v>
      </c>
      <c r="D43" s="40">
        <v>15</v>
      </c>
      <c r="E43" s="41"/>
      <c r="F43" s="41"/>
      <c r="G43" s="32"/>
      <c r="H43" s="41"/>
      <c r="I43" s="32"/>
      <c r="J43" s="32"/>
      <c r="K43" s="41"/>
      <c r="L43" s="32">
        <f>K43*D43</f>
        <v>0</v>
      </c>
      <c r="M43" s="48" t="s">
        <v>20</v>
      </c>
      <c r="N43" s="33"/>
      <c r="O43" s="33"/>
      <c r="P43" s="33"/>
    </row>
    <row r="44" spans="1:16" s="34" customFormat="1" ht="37.5" customHeight="1">
      <c r="A44" s="38">
        <v>34</v>
      </c>
      <c r="B44" s="39" t="s">
        <v>56</v>
      </c>
      <c r="C44" s="38" t="s">
        <v>14</v>
      </c>
      <c r="D44" s="40">
        <v>70</v>
      </c>
      <c r="E44" s="41"/>
      <c r="F44" s="41"/>
      <c r="G44" s="32"/>
      <c r="H44" s="41"/>
      <c r="I44" s="32"/>
      <c r="J44" s="32"/>
      <c r="K44" s="41"/>
      <c r="L44" s="32">
        <f>K44*D44</f>
        <v>0</v>
      </c>
      <c r="M44" s="33" t="s">
        <v>20</v>
      </c>
      <c r="N44" s="33"/>
      <c r="O44" s="33"/>
      <c r="P44" s="33"/>
    </row>
    <row r="45" spans="1:16" s="34" customFormat="1" ht="40.5" customHeight="1">
      <c r="A45" s="38">
        <v>35</v>
      </c>
      <c r="B45" s="39" t="s">
        <v>57</v>
      </c>
      <c r="C45" s="38" t="s">
        <v>58</v>
      </c>
      <c r="D45" s="40">
        <v>57</v>
      </c>
      <c r="E45" s="41"/>
      <c r="F45" s="41"/>
      <c r="G45" s="32"/>
      <c r="H45" s="41"/>
      <c r="I45" s="32"/>
      <c r="J45" s="32"/>
      <c r="K45" s="41"/>
      <c r="L45" s="32">
        <f>K45*D45</f>
        <v>0</v>
      </c>
      <c r="M45" s="33" t="s">
        <v>20</v>
      </c>
      <c r="N45" s="33"/>
      <c r="O45" s="33"/>
      <c r="P45" s="33"/>
    </row>
    <row r="46" spans="1:16" s="34" customFormat="1" ht="40.5" customHeight="1">
      <c r="A46" s="38">
        <v>36</v>
      </c>
      <c r="B46" s="39" t="s">
        <v>59</v>
      </c>
      <c r="C46" s="38" t="s">
        <v>14</v>
      </c>
      <c r="D46" s="40">
        <v>202</v>
      </c>
      <c r="E46" s="41"/>
      <c r="F46" s="41"/>
      <c r="G46" s="32"/>
      <c r="H46" s="41"/>
      <c r="I46" s="32"/>
      <c r="J46" s="32"/>
      <c r="K46" s="41"/>
      <c r="L46" s="32"/>
      <c r="M46" s="33" t="s">
        <v>20</v>
      </c>
      <c r="N46" s="33"/>
      <c r="O46" s="33"/>
      <c r="P46" s="33"/>
    </row>
    <row r="47" spans="1:16" s="34" customFormat="1" ht="40.5" customHeight="1">
      <c r="A47" s="38">
        <v>37</v>
      </c>
      <c r="B47" s="39" t="s">
        <v>60</v>
      </c>
      <c r="C47" s="38" t="s">
        <v>53</v>
      </c>
      <c r="D47" s="40">
        <v>41</v>
      </c>
      <c r="E47" s="41"/>
      <c r="F47" s="41"/>
      <c r="G47" s="32"/>
      <c r="H47" s="41"/>
      <c r="I47" s="32"/>
      <c r="J47" s="32"/>
      <c r="K47" s="41"/>
      <c r="L47" s="32"/>
      <c r="M47" s="33" t="s">
        <v>20</v>
      </c>
      <c r="N47" s="33"/>
      <c r="O47" s="33"/>
      <c r="P47" s="33"/>
    </row>
    <row r="48" spans="1:16" s="34" customFormat="1" ht="40.5" customHeight="1">
      <c r="A48" s="38">
        <v>38</v>
      </c>
      <c r="B48" s="39" t="s">
        <v>61</v>
      </c>
      <c r="C48" s="38" t="s">
        <v>14</v>
      </c>
      <c r="D48" s="40">
        <v>202</v>
      </c>
      <c r="E48" s="41"/>
      <c r="F48" s="41"/>
      <c r="G48" s="32"/>
      <c r="H48" s="41"/>
      <c r="I48" s="32"/>
      <c r="J48" s="32"/>
      <c r="K48" s="41"/>
      <c r="L48" s="32"/>
      <c r="M48" s="33" t="s">
        <v>20</v>
      </c>
      <c r="N48" s="33"/>
      <c r="O48" s="33"/>
      <c r="P48" s="33"/>
    </row>
    <row r="49" spans="1:16" s="34" customFormat="1" ht="40.5" customHeight="1">
      <c r="A49" s="38">
        <v>39</v>
      </c>
      <c r="B49" s="39" t="s">
        <v>62</v>
      </c>
      <c r="C49" s="38" t="s">
        <v>63</v>
      </c>
      <c r="D49" s="40">
        <v>140</v>
      </c>
      <c r="E49" s="41"/>
      <c r="F49" s="41"/>
      <c r="G49" s="32"/>
      <c r="H49" s="41"/>
      <c r="I49" s="32"/>
      <c r="J49" s="32"/>
      <c r="K49" s="41"/>
      <c r="L49" s="32"/>
      <c r="M49" s="33" t="s">
        <v>20</v>
      </c>
      <c r="N49" s="33"/>
      <c r="O49" s="33"/>
      <c r="P49" s="33"/>
    </row>
    <row r="50" spans="1:16" s="34" customFormat="1" ht="40.5" customHeight="1">
      <c r="A50" s="38">
        <v>40</v>
      </c>
      <c r="B50" s="39" t="s">
        <v>64</v>
      </c>
      <c r="C50" s="38" t="s">
        <v>63</v>
      </c>
      <c r="D50" s="40">
        <v>140</v>
      </c>
      <c r="E50" s="41"/>
      <c r="F50" s="41"/>
      <c r="G50" s="32"/>
      <c r="H50" s="41"/>
      <c r="I50" s="32"/>
      <c r="J50" s="32"/>
      <c r="K50" s="41"/>
      <c r="L50" s="32"/>
      <c r="M50" s="33" t="s">
        <v>20</v>
      </c>
      <c r="N50" s="33"/>
      <c r="O50" s="33"/>
      <c r="P50" s="33"/>
    </row>
    <row r="51" spans="1:16" s="34" customFormat="1" ht="40.5" customHeight="1">
      <c r="A51" s="38">
        <v>41</v>
      </c>
      <c r="B51" s="39" t="s">
        <v>65</v>
      </c>
      <c r="C51" s="38" t="s">
        <v>53</v>
      </c>
      <c r="D51" s="40">
        <v>41</v>
      </c>
      <c r="E51" s="41"/>
      <c r="F51" s="41"/>
      <c r="G51" s="32"/>
      <c r="H51" s="41"/>
      <c r="I51" s="32"/>
      <c r="J51" s="32"/>
      <c r="K51" s="41"/>
      <c r="L51" s="32"/>
      <c r="M51" s="33" t="s">
        <v>20</v>
      </c>
      <c r="N51" s="33"/>
      <c r="O51" s="33"/>
      <c r="P51" s="33"/>
    </row>
    <row r="52" spans="1:16" s="34" customFormat="1" ht="40.5" customHeight="1">
      <c r="A52" s="38">
        <v>42</v>
      </c>
      <c r="B52" s="39" t="s">
        <v>66</v>
      </c>
      <c r="C52" s="38" t="s">
        <v>14</v>
      </c>
      <c r="D52" s="40">
        <v>17</v>
      </c>
      <c r="E52" s="41"/>
      <c r="F52" s="41"/>
      <c r="G52" s="32"/>
      <c r="H52" s="41"/>
      <c r="I52" s="32"/>
      <c r="J52" s="32"/>
      <c r="K52" s="41"/>
      <c r="L52" s="32">
        <f>K52*D52</f>
        <v>0</v>
      </c>
      <c r="M52" s="33" t="s">
        <v>20</v>
      </c>
      <c r="N52" s="33"/>
      <c r="O52" s="33"/>
      <c r="P52" s="33"/>
    </row>
    <row r="53" spans="1:16" s="34" customFormat="1" ht="36.75" customHeight="1">
      <c r="A53" s="38">
        <v>43</v>
      </c>
      <c r="B53" s="39" t="s">
        <v>67</v>
      </c>
      <c r="C53" s="38" t="s">
        <v>68</v>
      </c>
      <c r="D53" s="40">
        <v>31</v>
      </c>
      <c r="E53" s="41"/>
      <c r="F53" s="41"/>
      <c r="G53" s="32"/>
      <c r="H53" s="41"/>
      <c r="I53" s="32"/>
      <c r="J53" s="32"/>
      <c r="K53" s="41"/>
      <c r="L53" s="32">
        <f>K53*D53</f>
        <v>0</v>
      </c>
      <c r="M53" s="33" t="s">
        <v>20</v>
      </c>
      <c r="N53" s="33"/>
      <c r="O53" s="33"/>
      <c r="P53" s="33"/>
    </row>
    <row r="54" spans="1:16" s="34" customFormat="1" ht="36.75" customHeight="1">
      <c r="A54" s="38">
        <v>44</v>
      </c>
      <c r="B54" s="39" t="s">
        <v>69</v>
      </c>
      <c r="C54" s="38" t="s">
        <v>68</v>
      </c>
      <c r="D54" s="40">
        <v>6</v>
      </c>
      <c r="E54" s="41"/>
      <c r="F54" s="41"/>
      <c r="G54" s="32"/>
      <c r="H54" s="41"/>
      <c r="I54" s="32"/>
      <c r="J54" s="32"/>
      <c r="K54" s="41"/>
      <c r="L54" s="32">
        <f>K54*D54</f>
        <v>0</v>
      </c>
      <c r="M54" s="33" t="s">
        <v>20</v>
      </c>
      <c r="N54" s="33"/>
      <c r="O54" s="33"/>
      <c r="P54" s="33"/>
    </row>
    <row r="55" spans="1:16" s="34" customFormat="1" ht="36.75" customHeight="1">
      <c r="A55" s="38">
        <v>45</v>
      </c>
      <c r="B55" s="39" t="s">
        <v>70</v>
      </c>
      <c r="C55" s="38" t="s">
        <v>68</v>
      </c>
      <c r="D55" s="40">
        <v>21</v>
      </c>
      <c r="E55" s="41"/>
      <c r="F55" s="41"/>
      <c r="G55" s="32"/>
      <c r="H55" s="41"/>
      <c r="I55" s="32"/>
      <c r="J55" s="32"/>
      <c r="K55" s="41"/>
      <c r="L55" s="32">
        <f>K55*D55</f>
        <v>0</v>
      </c>
      <c r="M55" s="33" t="s">
        <v>20</v>
      </c>
      <c r="N55" s="33"/>
      <c r="O55" s="33"/>
      <c r="P55" s="33"/>
    </row>
    <row r="56" spans="1:16" s="34" customFormat="1" ht="36.75" customHeight="1">
      <c r="A56" s="38">
        <v>46</v>
      </c>
      <c r="B56" s="39" t="s">
        <v>71</v>
      </c>
      <c r="C56" s="38" t="s">
        <v>68</v>
      </c>
      <c r="D56" s="40">
        <v>14</v>
      </c>
      <c r="E56" s="41"/>
      <c r="F56" s="41"/>
      <c r="G56" s="32"/>
      <c r="H56" s="41"/>
      <c r="I56" s="32"/>
      <c r="J56" s="32"/>
      <c r="K56" s="41"/>
      <c r="L56" s="32">
        <f>K56*D56</f>
        <v>0</v>
      </c>
      <c r="M56" s="33" t="s">
        <v>20</v>
      </c>
      <c r="N56" s="33"/>
      <c r="O56" s="33"/>
      <c r="P56" s="33"/>
    </row>
    <row r="57" spans="1:16" s="34" customFormat="1" ht="36.75" customHeight="1">
      <c r="A57" s="38">
        <v>47</v>
      </c>
      <c r="B57" s="39" t="s">
        <v>72</v>
      </c>
      <c r="C57" s="38" t="s">
        <v>68</v>
      </c>
      <c r="D57" s="40">
        <v>3</v>
      </c>
      <c r="E57" s="41"/>
      <c r="F57" s="41"/>
      <c r="G57" s="32"/>
      <c r="H57" s="41"/>
      <c r="I57" s="32"/>
      <c r="J57" s="32"/>
      <c r="K57" s="41"/>
      <c r="L57" s="32">
        <f>K57*D57</f>
        <v>0</v>
      </c>
      <c r="M57" s="33" t="s">
        <v>20</v>
      </c>
      <c r="N57" s="33"/>
      <c r="O57" s="33"/>
      <c r="P57" s="33"/>
    </row>
    <row r="58" spans="1:16" s="34" customFormat="1" ht="36.75" customHeight="1">
      <c r="A58" s="38">
        <v>48</v>
      </c>
      <c r="B58" s="39" t="s">
        <v>73</v>
      </c>
      <c r="C58" s="38" t="s">
        <v>68</v>
      </c>
      <c r="D58" s="40">
        <v>1</v>
      </c>
      <c r="E58" s="41"/>
      <c r="F58" s="41"/>
      <c r="G58" s="32"/>
      <c r="H58" s="41"/>
      <c r="I58" s="32"/>
      <c r="J58" s="32"/>
      <c r="K58" s="41"/>
      <c r="L58" s="32">
        <f>K58*D58</f>
        <v>0</v>
      </c>
      <c r="M58" s="33" t="s">
        <v>20</v>
      </c>
      <c r="N58" s="33"/>
      <c r="O58" s="33"/>
      <c r="P58" s="33"/>
    </row>
    <row r="59" spans="1:16" s="34" customFormat="1" ht="36.75" customHeight="1">
      <c r="A59" s="38">
        <v>49</v>
      </c>
      <c r="B59" s="39" t="s">
        <v>74</v>
      </c>
      <c r="C59" s="38" t="s">
        <v>68</v>
      </c>
      <c r="D59" s="40">
        <v>3</v>
      </c>
      <c r="E59" s="41"/>
      <c r="F59" s="41"/>
      <c r="G59" s="32"/>
      <c r="H59" s="41"/>
      <c r="I59" s="32"/>
      <c r="J59" s="32"/>
      <c r="K59" s="41"/>
      <c r="L59" s="32">
        <f>K59*D59</f>
        <v>0</v>
      </c>
      <c r="M59" s="33" t="s">
        <v>20</v>
      </c>
      <c r="N59" s="33"/>
      <c r="O59" s="33"/>
      <c r="P59" s="33"/>
    </row>
    <row r="60" spans="1:16" s="34" customFormat="1" ht="36.75" customHeight="1">
      <c r="A60" s="38">
        <v>50</v>
      </c>
      <c r="B60" s="39" t="s">
        <v>75</v>
      </c>
      <c r="C60" s="38" t="s">
        <v>68</v>
      </c>
      <c r="D60" s="40">
        <v>1</v>
      </c>
      <c r="E60" s="41"/>
      <c r="F60" s="41"/>
      <c r="G60" s="32"/>
      <c r="H60" s="41"/>
      <c r="I60" s="32"/>
      <c r="J60" s="32"/>
      <c r="K60" s="41"/>
      <c r="L60" s="32">
        <f>K60*D60</f>
        <v>0</v>
      </c>
      <c r="M60" s="33" t="s">
        <v>20</v>
      </c>
      <c r="N60" s="33"/>
      <c r="O60" s="33"/>
      <c r="P60" s="33"/>
    </row>
    <row r="61" spans="1:16" s="34" customFormat="1" ht="36.75" customHeight="1">
      <c r="A61" s="38">
        <v>51</v>
      </c>
      <c r="B61" s="52" t="s">
        <v>76</v>
      </c>
      <c r="C61" s="53" t="s">
        <v>14</v>
      </c>
      <c r="D61" s="40">
        <v>122</v>
      </c>
      <c r="E61" s="41"/>
      <c r="F61" s="41"/>
      <c r="G61" s="32"/>
      <c r="H61" s="41"/>
      <c r="I61" s="32"/>
      <c r="J61" s="32"/>
      <c r="K61" s="41"/>
      <c r="L61" s="32">
        <f>K61*D61</f>
        <v>0</v>
      </c>
      <c r="M61" s="48" t="s">
        <v>20</v>
      </c>
      <c r="N61" s="33"/>
      <c r="O61" s="33"/>
      <c r="P61" s="33"/>
    </row>
    <row r="62" spans="1:16" s="30" customFormat="1" ht="14.25" customHeight="1">
      <c r="A62" s="54"/>
      <c r="B62" s="55" t="s">
        <v>77</v>
      </c>
      <c r="C62" s="54"/>
      <c r="D62" s="56"/>
      <c r="E62" s="57"/>
      <c r="F62" s="57"/>
      <c r="G62" s="58"/>
      <c r="H62" s="57"/>
      <c r="I62" s="58"/>
      <c r="J62" s="58"/>
      <c r="K62" s="57"/>
      <c r="L62" s="58"/>
      <c r="M62" s="59"/>
      <c r="N62" s="29"/>
      <c r="O62" s="29"/>
      <c r="P62" s="29"/>
    </row>
    <row r="63" spans="1:16" s="34" customFormat="1" ht="33" customHeight="1">
      <c r="A63" s="38">
        <v>52</v>
      </c>
      <c r="B63" s="39" t="s">
        <v>78</v>
      </c>
      <c r="C63" s="38" t="s">
        <v>53</v>
      </c>
      <c r="D63" s="40">
        <v>80</v>
      </c>
      <c r="E63" s="41"/>
      <c r="F63" s="41"/>
      <c r="G63" s="32"/>
      <c r="H63" s="41"/>
      <c r="I63" s="32"/>
      <c r="J63" s="32"/>
      <c r="K63" s="41"/>
      <c r="L63" s="32">
        <f>K63*D63</f>
        <v>0</v>
      </c>
      <c r="M63" s="33" t="s">
        <v>20</v>
      </c>
      <c r="N63" s="33"/>
      <c r="O63" s="33"/>
      <c r="P63" s="33"/>
    </row>
    <row r="64" spans="1:16" s="34" customFormat="1" ht="30" customHeight="1">
      <c r="A64" s="38">
        <v>53</v>
      </c>
      <c r="B64" s="39" t="s">
        <v>79</v>
      </c>
      <c r="C64" s="38" t="s">
        <v>53</v>
      </c>
      <c r="D64" s="40">
        <v>70</v>
      </c>
      <c r="E64" s="41"/>
      <c r="F64" s="41"/>
      <c r="G64" s="32"/>
      <c r="H64" s="41"/>
      <c r="I64" s="32"/>
      <c r="J64" s="32"/>
      <c r="K64" s="41"/>
      <c r="L64" s="32">
        <f>K64*D64</f>
        <v>0</v>
      </c>
      <c r="M64" s="33" t="s">
        <v>20</v>
      </c>
      <c r="N64" s="33"/>
      <c r="O64" s="33"/>
      <c r="P64" s="33"/>
    </row>
    <row r="65" spans="1:16" s="34" customFormat="1" ht="25.5" customHeight="1">
      <c r="A65" s="38">
        <v>54</v>
      </c>
      <c r="B65" s="39" t="s">
        <v>80</v>
      </c>
      <c r="C65" s="38" t="s">
        <v>53</v>
      </c>
      <c r="D65" s="40">
        <v>30</v>
      </c>
      <c r="E65" s="41"/>
      <c r="F65" s="41"/>
      <c r="G65" s="32"/>
      <c r="H65" s="41"/>
      <c r="I65" s="32"/>
      <c r="J65" s="32"/>
      <c r="K65" s="41"/>
      <c r="L65" s="32">
        <f>K65*D65</f>
        <v>0</v>
      </c>
      <c r="M65" s="33" t="s">
        <v>20</v>
      </c>
      <c r="N65" s="33"/>
      <c r="O65" s="33"/>
      <c r="P65" s="33"/>
    </row>
    <row r="66" spans="1:16" s="34" customFormat="1" ht="29.25" customHeight="1">
      <c r="A66" s="38">
        <v>55</v>
      </c>
      <c r="B66" s="39" t="s">
        <v>81</v>
      </c>
      <c r="C66" s="38" t="s">
        <v>14</v>
      </c>
      <c r="D66" s="40">
        <v>40</v>
      </c>
      <c r="E66" s="41"/>
      <c r="F66" s="41"/>
      <c r="G66" s="32"/>
      <c r="H66" s="41"/>
      <c r="I66" s="32"/>
      <c r="J66" s="32"/>
      <c r="K66" s="41"/>
      <c r="L66" s="32">
        <f>K66*D66</f>
        <v>0</v>
      </c>
      <c r="M66" s="33" t="s">
        <v>20</v>
      </c>
      <c r="N66" s="33"/>
      <c r="O66" s="33"/>
      <c r="P66" s="33"/>
    </row>
    <row r="67" spans="1:16" s="34" customFormat="1" ht="27" customHeight="1">
      <c r="A67" s="38">
        <v>56</v>
      </c>
      <c r="B67" s="39" t="s">
        <v>82</v>
      </c>
      <c r="C67" s="38" t="s">
        <v>53</v>
      </c>
      <c r="D67" s="40">
        <v>24</v>
      </c>
      <c r="E67" s="41"/>
      <c r="F67" s="41"/>
      <c r="G67" s="32"/>
      <c r="H67" s="41"/>
      <c r="I67" s="32"/>
      <c r="J67" s="32"/>
      <c r="K67" s="41"/>
      <c r="L67" s="32">
        <f>K67*D67</f>
        <v>0</v>
      </c>
      <c r="M67" s="33" t="s">
        <v>20</v>
      </c>
      <c r="N67" s="33"/>
      <c r="O67" s="33"/>
      <c r="P67" s="33"/>
    </row>
    <row r="68" spans="1:16" s="34" customFormat="1" ht="27" customHeight="1">
      <c r="A68" s="38">
        <v>57</v>
      </c>
      <c r="B68" s="39" t="s">
        <v>83</v>
      </c>
      <c r="C68" s="38" t="s">
        <v>14</v>
      </c>
      <c r="D68" s="40">
        <v>44</v>
      </c>
      <c r="E68" s="41"/>
      <c r="F68" s="41"/>
      <c r="G68" s="32"/>
      <c r="H68" s="41"/>
      <c r="I68" s="32"/>
      <c r="J68" s="32"/>
      <c r="K68" s="41"/>
      <c r="L68" s="32">
        <f>K68*D68</f>
        <v>0</v>
      </c>
      <c r="M68" s="33" t="s">
        <v>20</v>
      </c>
      <c r="N68" s="33"/>
      <c r="O68" s="33"/>
      <c r="P68" s="33"/>
    </row>
    <row r="69" spans="1:16" s="34" customFormat="1" ht="29.25" customHeight="1">
      <c r="A69" s="38">
        <v>58</v>
      </c>
      <c r="B69" s="39" t="s">
        <v>84</v>
      </c>
      <c r="C69" s="38" t="s">
        <v>63</v>
      </c>
      <c r="D69" s="40">
        <v>1000</v>
      </c>
      <c r="E69" s="41"/>
      <c r="F69" s="41"/>
      <c r="G69" s="32"/>
      <c r="H69" s="41"/>
      <c r="I69" s="32"/>
      <c r="J69" s="32"/>
      <c r="K69" s="41"/>
      <c r="L69" s="32">
        <f>K69*D69</f>
        <v>0</v>
      </c>
      <c r="M69" s="33" t="s">
        <v>20</v>
      </c>
      <c r="N69" s="33"/>
      <c r="O69" s="33"/>
      <c r="P69" s="33"/>
    </row>
    <row r="70" spans="1:16" s="34" customFormat="1" ht="29.25" customHeight="1">
      <c r="A70" s="38">
        <v>59</v>
      </c>
      <c r="B70" s="39" t="s">
        <v>85</v>
      </c>
      <c r="C70" s="38" t="s">
        <v>14</v>
      </c>
      <c r="D70" s="40">
        <v>40</v>
      </c>
      <c r="E70" s="41"/>
      <c r="F70" s="41"/>
      <c r="G70" s="32"/>
      <c r="H70" s="41"/>
      <c r="I70" s="32"/>
      <c r="J70" s="32"/>
      <c r="K70" s="41"/>
      <c r="L70" s="32"/>
      <c r="M70" s="33" t="s">
        <v>20</v>
      </c>
      <c r="N70" s="33"/>
      <c r="O70" s="33"/>
      <c r="P70" s="33"/>
    </row>
    <row r="71" spans="1:16" s="34" customFormat="1" ht="29.25" customHeight="1">
      <c r="A71" s="38">
        <v>60</v>
      </c>
      <c r="B71" s="39" t="s">
        <v>86</v>
      </c>
      <c r="C71" s="38" t="s">
        <v>87</v>
      </c>
      <c r="D71" s="40">
        <v>20</v>
      </c>
      <c r="E71" s="41"/>
      <c r="F71" s="41"/>
      <c r="G71" s="32"/>
      <c r="H71" s="41"/>
      <c r="I71" s="32"/>
      <c r="J71" s="32"/>
      <c r="K71" s="41"/>
      <c r="L71" s="32"/>
      <c r="M71" s="33" t="s">
        <v>20</v>
      </c>
      <c r="N71" s="33"/>
      <c r="O71" s="33"/>
      <c r="P71" s="33"/>
    </row>
    <row r="72" spans="1:16" s="34" customFormat="1" ht="36.75" customHeight="1">
      <c r="A72" s="60"/>
      <c r="B72" s="61" t="s">
        <v>88</v>
      </c>
      <c r="C72" s="62"/>
      <c r="D72" s="63"/>
      <c r="E72" s="41"/>
      <c r="F72" s="41"/>
      <c r="G72" s="32"/>
      <c r="H72" s="41"/>
      <c r="I72" s="32"/>
      <c r="J72" s="32"/>
      <c r="K72" s="41"/>
      <c r="L72" s="32"/>
      <c r="M72" s="48"/>
      <c r="N72" s="33"/>
      <c r="O72" s="33"/>
      <c r="P72" s="33"/>
    </row>
    <row r="73" spans="1:16" s="34" customFormat="1" ht="36.75" customHeight="1">
      <c r="A73" s="38">
        <v>61</v>
      </c>
      <c r="B73" s="52" t="s">
        <v>89</v>
      </c>
      <c r="C73" s="53" t="s">
        <v>14</v>
      </c>
      <c r="D73" s="40">
        <v>1332</v>
      </c>
      <c r="E73" s="41"/>
      <c r="F73" s="41"/>
      <c r="G73" s="32"/>
      <c r="H73" s="41"/>
      <c r="I73" s="32"/>
      <c r="J73" s="32"/>
      <c r="K73" s="41"/>
      <c r="L73" s="32">
        <f>K73*D73</f>
        <v>0</v>
      </c>
      <c r="M73" s="33" t="s">
        <v>20</v>
      </c>
      <c r="N73" s="33"/>
      <c r="O73" s="33"/>
      <c r="P73" s="33"/>
    </row>
    <row r="74" spans="1:16" s="34" customFormat="1" ht="12.75">
      <c r="A74" s="38">
        <v>62</v>
      </c>
      <c r="B74" s="52" t="s">
        <v>90</v>
      </c>
      <c r="C74" s="53" t="s">
        <v>14</v>
      </c>
      <c r="D74" s="40">
        <v>65</v>
      </c>
      <c r="E74" s="41"/>
      <c r="F74" s="41"/>
      <c r="G74" s="32"/>
      <c r="H74" s="41"/>
      <c r="I74" s="32"/>
      <c r="J74" s="32"/>
      <c r="K74" s="41"/>
      <c r="L74" s="32">
        <f>K74*D74</f>
        <v>0</v>
      </c>
      <c r="M74" s="33" t="s">
        <v>91</v>
      </c>
      <c r="N74" s="33"/>
      <c r="O74" s="33"/>
      <c r="P74" s="33"/>
    </row>
    <row r="75" spans="1:16" s="34" customFormat="1" ht="12.75">
      <c r="A75" s="38">
        <v>63</v>
      </c>
      <c r="B75" s="52" t="s">
        <v>92</v>
      </c>
      <c r="C75" s="53" t="s">
        <v>87</v>
      </c>
      <c r="D75" s="40">
        <v>505</v>
      </c>
      <c r="E75" s="41"/>
      <c r="F75" s="41"/>
      <c r="G75" s="32"/>
      <c r="H75" s="41"/>
      <c r="I75" s="32"/>
      <c r="J75" s="32"/>
      <c r="K75" s="41"/>
      <c r="L75" s="32">
        <f>K75*D75</f>
        <v>0</v>
      </c>
      <c r="M75" s="33" t="s">
        <v>20</v>
      </c>
      <c r="N75" s="33"/>
      <c r="O75" s="33"/>
      <c r="P75" s="33"/>
    </row>
    <row r="76" spans="1:16" s="34" customFormat="1" ht="12.75">
      <c r="A76" s="38">
        <v>64</v>
      </c>
      <c r="B76" s="52" t="s">
        <v>93</v>
      </c>
      <c r="C76" s="53" t="s">
        <v>53</v>
      </c>
      <c r="D76" s="40">
        <v>72</v>
      </c>
      <c r="E76" s="41"/>
      <c r="F76" s="41"/>
      <c r="G76" s="32"/>
      <c r="H76" s="41"/>
      <c r="I76" s="32"/>
      <c r="J76" s="32"/>
      <c r="K76" s="41"/>
      <c r="L76" s="32">
        <f>K76*D76</f>
        <v>0</v>
      </c>
      <c r="M76" s="33" t="s">
        <v>20</v>
      </c>
      <c r="N76" s="33"/>
      <c r="O76" s="33"/>
      <c r="P76" s="33"/>
    </row>
    <row r="77" spans="1:16" s="34" customFormat="1" ht="12.75">
      <c r="A77" s="38">
        <v>65</v>
      </c>
      <c r="B77" s="64" t="s">
        <v>94</v>
      </c>
      <c r="C77" s="65" t="s">
        <v>14</v>
      </c>
      <c r="D77" s="40">
        <v>576</v>
      </c>
      <c r="E77" s="41"/>
      <c r="F77" s="41"/>
      <c r="G77" s="32"/>
      <c r="H77" s="41"/>
      <c r="I77" s="32"/>
      <c r="J77" s="32"/>
      <c r="K77" s="41"/>
      <c r="L77" s="32">
        <f>K77*D77</f>
        <v>0</v>
      </c>
      <c r="M77" s="33" t="s">
        <v>20</v>
      </c>
      <c r="N77" s="33"/>
      <c r="O77" s="33"/>
      <c r="P77" s="33"/>
    </row>
    <row r="78" spans="1:16" s="34" customFormat="1" ht="12.75">
      <c r="A78" s="38">
        <v>66</v>
      </c>
      <c r="B78" s="64" t="s">
        <v>95</v>
      </c>
      <c r="C78" s="65" t="s">
        <v>14</v>
      </c>
      <c r="D78" s="40">
        <v>480</v>
      </c>
      <c r="E78" s="41"/>
      <c r="F78" s="41"/>
      <c r="G78" s="32"/>
      <c r="H78" s="41"/>
      <c r="I78" s="32"/>
      <c r="J78" s="32"/>
      <c r="K78" s="41"/>
      <c r="L78" s="32"/>
      <c r="M78" s="33" t="s">
        <v>20</v>
      </c>
      <c r="N78" s="33"/>
      <c r="O78" s="33"/>
      <c r="P78" s="33"/>
    </row>
    <row r="79" spans="1:16" s="34" customFormat="1" ht="12.75">
      <c r="A79" s="38">
        <v>67</v>
      </c>
      <c r="B79" s="64" t="s">
        <v>96</v>
      </c>
      <c r="C79" s="65" t="s">
        <v>53</v>
      </c>
      <c r="D79" s="40">
        <f>72+36</f>
        <v>108</v>
      </c>
      <c r="E79" s="41"/>
      <c r="F79" s="41"/>
      <c r="G79" s="32"/>
      <c r="H79" s="41"/>
      <c r="I79" s="32"/>
      <c r="J79" s="32"/>
      <c r="K79" s="41"/>
      <c r="L79" s="32"/>
      <c r="M79" s="33" t="s">
        <v>20</v>
      </c>
      <c r="N79" s="33"/>
      <c r="O79" s="33"/>
      <c r="P79" s="33"/>
    </row>
    <row r="80" spans="1:16" s="34" customFormat="1" ht="36.75" customHeight="1">
      <c r="A80" s="38">
        <v>68</v>
      </c>
      <c r="B80" s="52" t="s">
        <v>97</v>
      </c>
      <c r="C80" s="53" t="s">
        <v>87</v>
      </c>
      <c r="D80" s="40">
        <v>480</v>
      </c>
      <c r="E80" s="41"/>
      <c r="F80" s="41"/>
      <c r="G80" s="32"/>
      <c r="H80" s="41"/>
      <c r="I80" s="32"/>
      <c r="J80" s="32"/>
      <c r="K80" s="41"/>
      <c r="L80" s="32">
        <f>K80*D80</f>
        <v>0</v>
      </c>
      <c r="M80" s="33" t="s">
        <v>20</v>
      </c>
      <c r="N80" s="33"/>
      <c r="O80" s="33"/>
      <c r="P80" s="33"/>
    </row>
    <row r="81" spans="1:16" s="34" customFormat="1" ht="36.75" customHeight="1">
      <c r="A81" s="38">
        <v>69</v>
      </c>
      <c r="B81" s="39" t="s">
        <v>98</v>
      </c>
      <c r="C81" s="38" t="s">
        <v>99</v>
      </c>
      <c r="D81" s="40">
        <v>2</v>
      </c>
      <c r="E81" s="41"/>
      <c r="F81" s="41"/>
      <c r="G81" s="32"/>
      <c r="H81" s="41"/>
      <c r="I81" s="32"/>
      <c r="J81" s="32"/>
      <c r="K81" s="41"/>
      <c r="L81" s="32">
        <f>K81*D81</f>
        <v>0</v>
      </c>
      <c r="M81" s="33" t="s">
        <v>20</v>
      </c>
      <c r="N81" s="33"/>
      <c r="O81" s="33"/>
      <c r="P81" s="33"/>
    </row>
    <row r="82" spans="1:16" s="34" customFormat="1" ht="36.75" customHeight="1">
      <c r="A82" s="38">
        <v>70</v>
      </c>
      <c r="B82" s="39" t="s">
        <v>100</v>
      </c>
      <c r="C82" s="38" t="s">
        <v>68</v>
      </c>
      <c r="D82" s="40">
        <v>1</v>
      </c>
      <c r="E82" s="41"/>
      <c r="F82" s="41"/>
      <c r="G82" s="32"/>
      <c r="H82" s="41"/>
      <c r="I82" s="32"/>
      <c r="J82" s="32"/>
      <c r="K82" s="41"/>
      <c r="L82" s="32"/>
      <c r="M82" s="33" t="s">
        <v>20</v>
      </c>
      <c r="N82" s="33"/>
      <c r="O82" s="33"/>
      <c r="P82" s="33"/>
    </row>
    <row r="83" spans="1:16" s="34" customFormat="1" ht="36.75" customHeight="1">
      <c r="A83" s="38">
        <v>71</v>
      </c>
      <c r="B83" s="39" t="s">
        <v>101</v>
      </c>
      <c r="C83" s="38" t="s">
        <v>68</v>
      </c>
      <c r="D83" s="40">
        <v>1</v>
      </c>
      <c r="E83" s="41"/>
      <c r="F83" s="41"/>
      <c r="G83" s="32"/>
      <c r="H83" s="41"/>
      <c r="I83" s="32"/>
      <c r="J83" s="32"/>
      <c r="K83" s="41"/>
      <c r="L83" s="32"/>
      <c r="M83" s="33" t="s">
        <v>20</v>
      </c>
      <c r="N83" s="33"/>
      <c r="O83" s="33"/>
      <c r="P83" s="33"/>
    </row>
    <row r="84" spans="1:16" s="34" customFormat="1" ht="36.75" customHeight="1">
      <c r="A84" s="38">
        <v>72</v>
      </c>
      <c r="B84" s="39" t="s">
        <v>102</v>
      </c>
      <c r="C84" s="38" t="s">
        <v>68</v>
      </c>
      <c r="D84" s="40">
        <v>1</v>
      </c>
      <c r="E84" s="41"/>
      <c r="F84" s="41"/>
      <c r="G84" s="32"/>
      <c r="H84" s="41"/>
      <c r="I84" s="32"/>
      <c r="J84" s="32"/>
      <c r="K84" s="41"/>
      <c r="L84" s="32"/>
      <c r="M84" s="33" t="s">
        <v>20</v>
      </c>
      <c r="N84" s="33"/>
      <c r="O84" s="33"/>
      <c r="P84" s="33"/>
    </row>
    <row r="85" spans="1:16" s="34" customFormat="1" ht="36.75" customHeight="1">
      <c r="A85" s="38">
        <v>73</v>
      </c>
      <c r="B85" s="39" t="s">
        <v>103</v>
      </c>
      <c r="C85" s="38" t="s">
        <v>87</v>
      </c>
      <c r="D85" s="40">
        <v>25.3</v>
      </c>
      <c r="E85" s="41"/>
      <c r="F85" s="41"/>
      <c r="G85" s="32"/>
      <c r="H85" s="41"/>
      <c r="I85" s="32"/>
      <c r="J85" s="32"/>
      <c r="K85" s="41"/>
      <c r="L85" s="32"/>
      <c r="M85" s="33" t="s">
        <v>20</v>
      </c>
      <c r="N85" s="33"/>
      <c r="O85" s="33"/>
      <c r="P85" s="33"/>
    </row>
    <row r="86" spans="1:16" s="34" customFormat="1" ht="36.75" customHeight="1">
      <c r="A86" s="60"/>
      <c r="B86" s="66" t="s">
        <v>104</v>
      </c>
      <c r="C86" s="60"/>
      <c r="D86" s="63"/>
      <c r="E86" s="41"/>
      <c r="F86" s="41"/>
      <c r="G86" s="32"/>
      <c r="H86" s="41"/>
      <c r="I86" s="32"/>
      <c r="J86" s="32"/>
      <c r="K86" s="41"/>
      <c r="L86" s="32"/>
      <c r="M86" s="33"/>
      <c r="N86" s="33"/>
      <c r="O86" s="33"/>
      <c r="P86" s="33"/>
    </row>
    <row r="87" spans="1:16" s="34" customFormat="1" ht="31.5" customHeight="1">
      <c r="A87" s="38">
        <v>74</v>
      </c>
      <c r="B87" s="39" t="s">
        <v>105</v>
      </c>
      <c r="C87" s="38" t="s">
        <v>53</v>
      </c>
      <c r="D87" s="40">
        <v>450</v>
      </c>
      <c r="E87" s="41"/>
      <c r="F87" s="41"/>
      <c r="G87" s="32"/>
      <c r="H87" s="41"/>
      <c r="I87" s="32"/>
      <c r="J87" s="32"/>
      <c r="K87" s="41"/>
      <c r="L87" s="32">
        <f>K87*D87</f>
        <v>0</v>
      </c>
      <c r="M87" s="33" t="s">
        <v>20</v>
      </c>
      <c r="N87" s="33"/>
      <c r="O87" s="33"/>
      <c r="P87" s="33"/>
    </row>
    <row r="88" spans="1:16" s="34" customFormat="1" ht="12.75">
      <c r="A88" s="67"/>
      <c r="B88" s="68" t="s">
        <v>106</v>
      </c>
      <c r="C88" s="67"/>
      <c r="D88" s="69"/>
      <c r="E88" s="70"/>
      <c r="F88" s="70"/>
      <c r="G88" s="71"/>
      <c r="H88" s="70"/>
      <c r="I88" s="71"/>
      <c r="J88" s="71"/>
      <c r="K88" s="70"/>
      <c r="L88" s="71"/>
      <c r="M88" s="33"/>
      <c r="N88" s="33"/>
      <c r="O88" s="33"/>
      <c r="P88" s="33"/>
    </row>
    <row r="89" spans="1:16" s="34" customFormat="1" ht="12.75">
      <c r="A89" s="72" t="s">
        <v>107</v>
      </c>
      <c r="B89" s="73" t="s">
        <v>108</v>
      </c>
      <c r="C89" s="74"/>
      <c r="D89" s="75"/>
      <c r="E89" s="70"/>
      <c r="F89" s="70"/>
      <c r="G89" s="71"/>
      <c r="H89" s="70"/>
      <c r="I89" s="71"/>
      <c r="J89" s="71"/>
      <c r="K89" s="70"/>
      <c r="L89" s="71"/>
      <c r="M89" s="33"/>
      <c r="N89" s="33"/>
      <c r="O89" s="33"/>
      <c r="P89" s="33"/>
    </row>
    <row r="90" spans="1:16" s="34" customFormat="1" ht="12.75">
      <c r="A90" s="72" t="s">
        <v>109</v>
      </c>
      <c r="B90" s="76" t="s">
        <v>110</v>
      </c>
      <c r="C90" s="38" t="s">
        <v>14</v>
      </c>
      <c r="D90" s="77">
        <v>2</v>
      </c>
      <c r="E90" s="70"/>
      <c r="F90" s="70"/>
      <c r="G90" s="71"/>
      <c r="H90" s="70"/>
      <c r="I90" s="71"/>
      <c r="J90" s="71"/>
      <c r="K90" s="70"/>
      <c r="L90" s="71"/>
      <c r="M90" s="33" t="s">
        <v>20</v>
      </c>
      <c r="N90" s="33"/>
      <c r="O90" s="33"/>
      <c r="P90" s="33"/>
    </row>
    <row r="91" spans="1:16" s="34" customFormat="1" ht="12.75">
      <c r="A91" s="72" t="s">
        <v>111</v>
      </c>
      <c r="B91" s="76" t="s">
        <v>112</v>
      </c>
      <c r="C91" s="38" t="s">
        <v>14</v>
      </c>
      <c r="D91" s="77">
        <v>2</v>
      </c>
      <c r="E91" s="70"/>
      <c r="F91" s="70"/>
      <c r="G91" s="71"/>
      <c r="H91" s="70"/>
      <c r="I91" s="71"/>
      <c r="J91" s="71"/>
      <c r="K91" s="70"/>
      <c r="L91" s="71"/>
      <c r="M91" s="33" t="s">
        <v>20</v>
      </c>
      <c r="N91" s="33"/>
      <c r="O91" s="33"/>
      <c r="P91" s="33"/>
    </row>
    <row r="92" spans="1:16" s="34" customFormat="1" ht="12.75">
      <c r="A92" s="72" t="s">
        <v>113</v>
      </c>
      <c r="B92" s="76" t="s">
        <v>114</v>
      </c>
      <c r="C92" s="78" t="s">
        <v>58</v>
      </c>
      <c r="D92" s="77">
        <v>2</v>
      </c>
      <c r="E92" s="70"/>
      <c r="F92" s="70"/>
      <c r="G92" s="71"/>
      <c r="H92" s="70"/>
      <c r="I92" s="71"/>
      <c r="J92" s="71"/>
      <c r="K92" s="70"/>
      <c r="L92" s="71"/>
      <c r="M92" s="33" t="s">
        <v>20</v>
      </c>
      <c r="N92" s="33"/>
      <c r="O92" s="33"/>
      <c r="P92" s="33"/>
    </row>
    <row r="93" spans="1:16" s="34" customFormat="1" ht="12.75">
      <c r="A93" s="72" t="s">
        <v>115</v>
      </c>
      <c r="B93" s="76" t="s">
        <v>116</v>
      </c>
      <c r="C93" s="78" t="s">
        <v>68</v>
      </c>
      <c r="D93" s="77">
        <v>1</v>
      </c>
      <c r="E93" s="70"/>
      <c r="F93" s="70"/>
      <c r="G93" s="71"/>
      <c r="H93" s="70"/>
      <c r="I93" s="71"/>
      <c r="J93" s="71"/>
      <c r="K93" s="70"/>
      <c r="L93" s="71"/>
      <c r="M93" s="33" t="s">
        <v>20</v>
      </c>
      <c r="N93" s="33"/>
      <c r="O93" s="33"/>
      <c r="P93" s="33"/>
    </row>
    <row r="94" spans="1:16" s="34" customFormat="1" ht="12.75">
      <c r="A94" s="72" t="s">
        <v>117</v>
      </c>
      <c r="B94" s="76" t="s">
        <v>118</v>
      </c>
      <c r="C94" s="38" t="s">
        <v>14</v>
      </c>
      <c r="D94" s="77">
        <v>0.1</v>
      </c>
      <c r="E94" s="70"/>
      <c r="F94" s="70"/>
      <c r="G94" s="71"/>
      <c r="H94" s="70"/>
      <c r="I94" s="71"/>
      <c r="J94" s="71"/>
      <c r="K94" s="70"/>
      <c r="L94" s="71"/>
      <c r="M94" s="33" t="s">
        <v>20</v>
      </c>
      <c r="N94" s="33"/>
      <c r="O94" s="33"/>
      <c r="P94" s="33"/>
    </row>
    <row r="95" spans="1:16" s="34" customFormat="1" ht="12.75">
      <c r="A95" s="72" t="s">
        <v>119</v>
      </c>
      <c r="B95" s="76" t="s">
        <v>120</v>
      </c>
      <c r="C95" s="38" t="s">
        <v>14</v>
      </c>
      <c r="D95" s="77">
        <v>0.1</v>
      </c>
      <c r="E95" s="70"/>
      <c r="F95" s="70"/>
      <c r="G95" s="71"/>
      <c r="H95" s="70"/>
      <c r="I95" s="71"/>
      <c r="J95" s="71"/>
      <c r="K95" s="70"/>
      <c r="L95" s="71"/>
      <c r="M95" s="33" t="s">
        <v>20</v>
      </c>
      <c r="N95" s="33"/>
      <c r="O95" s="33"/>
      <c r="P95" s="33"/>
    </row>
    <row r="96" spans="1:16" s="34" customFormat="1" ht="12.75">
      <c r="A96" s="72" t="s">
        <v>121</v>
      </c>
      <c r="B96" s="76" t="s">
        <v>122</v>
      </c>
      <c r="C96" s="78" t="s">
        <v>68</v>
      </c>
      <c r="D96" s="77">
        <v>1</v>
      </c>
      <c r="E96" s="70"/>
      <c r="F96" s="70"/>
      <c r="G96" s="71"/>
      <c r="H96" s="70"/>
      <c r="I96" s="71"/>
      <c r="J96" s="71"/>
      <c r="K96" s="70"/>
      <c r="L96" s="71"/>
      <c r="M96" s="33" t="s">
        <v>20</v>
      </c>
      <c r="N96" s="33"/>
      <c r="O96" s="33"/>
      <c r="P96" s="33"/>
    </row>
    <row r="97" spans="1:16" s="34" customFormat="1" ht="12.75">
      <c r="A97" s="72" t="s">
        <v>119</v>
      </c>
      <c r="B97" s="76" t="s">
        <v>123</v>
      </c>
      <c r="C97" s="78" t="s">
        <v>68</v>
      </c>
      <c r="D97" s="77">
        <v>1</v>
      </c>
      <c r="E97" s="70"/>
      <c r="F97" s="70"/>
      <c r="G97" s="71"/>
      <c r="H97" s="70"/>
      <c r="I97" s="71"/>
      <c r="J97" s="71"/>
      <c r="K97" s="70"/>
      <c r="L97" s="71"/>
      <c r="M97" s="33" t="s">
        <v>20</v>
      </c>
      <c r="N97" s="33"/>
      <c r="O97" s="33"/>
      <c r="P97" s="33"/>
    </row>
    <row r="98" spans="1:16" s="34" customFormat="1" ht="12.75">
      <c r="A98" s="72" t="s">
        <v>121</v>
      </c>
      <c r="B98" s="76" t="s">
        <v>124</v>
      </c>
      <c r="C98" s="78" t="s">
        <v>68</v>
      </c>
      <c r="D98" s="77">
        <v>1</v>
      </c>
      <c r="E98" s="70"/>
      <c r="F98" s="70"/>
      <c r="G98" s="71"/>
      <c r="H98" s="70"/>
      <c r="I98" s="71"/>
      <c r="J98" s="71"/>
      <c r="K98" s="70"/>
      <c r="L98" s="71"/>
      <c r="M98" s="33" t="s">
        <v>20</v>
      </c>
      <c r="N98" s="33"/>
      <c r="O98" s="33"/>
      <c r="P98" s="33"/>
    </row>
    <row r="99" spans="1:16" s="34" customFormat="1" ht="12.75">
      <c r="A99" s="79"/>
      <c r="B99" s="80"/>
      <c r="C99" s="38"/>
      <c r="D99" s="81"/>
      <c r="E99" s="70"/>
      <c r="F99" s="70"/>
      <c r="G99" s="71"/>
      <c r="H99" s="70"/>
      <c r="I99" s="71"/>
      <c r="J99" s="71"/>
      <c r="K99" s="70"/>
      <c r="L99" s="71"/>
      <c r="M99" s="33"/>
      <c r="N99" s="33"/>
      <c r="O99" s="33"/>
      <c r="P99" s="33"/>
    </row>
    <row r="100" spans="1:16" s="34" customFormat="1" ht="12.75">
      <c r="A100" s="72">
        <v>2</v>
      </c>
      <c r="B100" s="73" t="s">
        <v>125</v>
      </c>
      <c r="C100" s="74"/>
      <c r="D100" s="75"/>
      <c r="E100" s="70"/>
      <c r="F100" s="70"/>
      <c r="G100" s="71"/>
      <c r="H100" s="70"/>
      <c r="I100" s="71"/>
      <c r="J100" s="71"/>
      <c r="K100" s="70"/>
      <c r="L100" s="71"/>
      <c r="M100" s="33"/>
      <c r="N100" s="33"/>
      <c r="O100" s="33"/>
      <c r="P100" s="33"/>
    </row>
    <row r="101" spans="1:16" s="34" customFormat="1" ht="12.75">
      <c r="A101" s="72" t="s">
        <v>126</v>
      </c>
      <c r="B101" s="76" t="s">
        <v>127</v>
      </c>
      <c r="C101" s="38" t="s">
        <v>58</v>
      </c>
      <c r="D101" s="82">
        <v>3</v>
      </c>
      <c r="E101" s="70"/>
      <c r="F101" s="70"/>
      <c r="G101" s="71"/>
      <c r="H101" s="70"/>
      <c r="I101" s="71"/>
      <c r="J101" s="71"/>
      <c r="K101" s="70"/>
      <c r="L101" s="71"/>
      <c r="M101" s="33" t="s">
        <v>20</v>
      </c>
      <c r="N101" s="33"/>
      <c r="O101" s="33"/>
      <c r="P101" s="33"/>
    </row>
    <row r="102" spans="1:16" s="34" customFormat="1" ht="12.75">
      <c r="A102" s="72" t="s">
        <v>128</v>
      </c>
      <c r="B102" s="76" t="s">
        <v>129</v>
      </c>
      <c r="C102" s="38" t="s">
        <v>68</v>
      </c>
      <c r="D102" s="82">
        <v>1</v>
      </c>
      <c r="E102" s="70"/>
      <c r="F102" s="70"/>
      <c r="G102" s="71"/>
      <c r="H102" s="70"/>
      <c r="I102" s="71"/>
      <c r="J102" s="71"/>
      <c r="K102" s="70"/>
      <c r="L102" s="71"/>
      <c r="M102" s="33" t="s">
        <v>20</v>
      </c>
      <c r="N102" s="33"/>
      <c r="O102" s="33"/>
      <c r="P102" s="33"/>
    </row>
    <row r="103" spans="1:16" s="34" customFormat="1" ht="12.75">
      <c r="A103" s="72" t="s">
        <v>130</v>
      </c>
      <c r="B103" s="76" t="s">
        <v>131</v>
      </c>
      <c r="C103" s="38" t="s">
        <v>68</v>
      </c>
      <c r="D103" s="82">
        <v>1</v>
      </c>
      <c r="E103" s="70"/>
      <c r="F103" s="70"/>
      <c r="G103" s="71"/>
      <c r="H103" s="70"/>
      <c r="I103" s="71"/>
      <c r="J103" s="71"/>
      <c r="K103" s="70"/>
      <c r="L103" s="71"/>
      <c r="M103" s="33" t="s">
        <v>20</v>
      </c>
      <c r="N103" s="33"/>
      <c r="O103" s="33"/>
      <c r="P103" s="33"/>
    </row>
    <row r="104" spans="1:16" s="34" customFormat="1" ht="12.75">
      <c r="A104" s="72" t="s">
        <v>132</v>
      </c>
      <c r="B104" s="76" t="s">
        <v>133</v>
      </c>
      <c r="C104" s="38" t="s">
        <v>68</v>
      </c>
      <c r="D104" s="82">
        <v>1</v>
      </c>
      <c r="E104" s="70"/>
      <c r="F104" s="70"/>
      <c r="G104" s="71"/>
      <c r="H104" s="70"/>
      <c r="I104" s="71"/>
      <c r="J104" s="71"/>
      <c r="K104" s="70"/>
      <c r="L104" s="71"/>
      <c r="M104" s="33" t="s">
        <v>20</v>
      </c>
      <c r="N104" s="33"/>
      <c r="O104" s="33"/>
      <c r="P104" s="33"/>
    </row>
    <row r="105" spans="1:16" s="34" customFormat="1" ht="12.75">
      <c r="A105" s="72" t="s">
        <v>134</v>
      </c>
      <c r="B105" s="76" t="s">
        <v>135</v>
      </c>
      <c r="C105" s="38" t="s">
        <v>68</v>
      </c>
      <c r="D105" s="82">
        <v>1</v>
      </c>
      <c r="E105" s="70"/>
      <c r="F105" s="70"/>
      <c r="G105" s="71"/>
      <c r="H105" s="70"/>
      <c r="I105" s="71"/>
      <c r="J105" s="71"/>
      <c r="K105" s="70"/>
      <c r="L105" s="71"/>
      <c r="M105" s="33" t="s">
        <v>20</v>
      </c>
      <c r="N105" s="33"/>
      <c r="O105" s="33"/>
      <c r="P105" s="33"/>
    </row>
    <row r="106" spans="1:16" s="34" customFormat="1" ht="12.75">
      <c r="A106" s="72" t="s">
        <v>136</v>
      </c>
      <c r="B106" s="76" t="s">
        <v>137</v>
      </c>
      <c r="C106" s="38" t="s">
        <v>58</v>
      </c>
      <c r="D106" s="82">
        <v>3</v>
      </c>
      <c r="E106" s="70"/>
      <c r="F106" s="70"/>
      <c r="G106" s="71"/>
      <c r="H106" s="70"/>
      <c r="I106" s="71"/>
      <c r="J106" s="71"/>
      <c r="K106" s="70"/>
      <c r="L106" s="71"/>
      <c r="M106" s="33" t="s">
        <v>20</v>
      </c>
      <c r="N106" s="33"/>
      <c r="O106" s="33"/>
      <c r="P106" s="33"/>
    </row>
    <row r="107" spans="1:16" s="34" customFormat="1" ht="12.75">
      <c r="A107" s="72" t="s">
        <v>138</v>
      </c>
      <c r="B107" s="76" t="s">
        <v>139</v>
      </c>
      <c r="C107" s="38" t="s">
        <v>68</v>
      </c>
      <c r="D107" s="82">
        <v>1</v>
      </c>
      <c r="E107" s="70"/>
      <c r="F107" s="70"/>
      <c r="G107" s="71"/>
      <c r="H107" s="70"/>
      <c r="I107" s="71"/>
      <c r="J107" s="71"/>
      <c r="K107" s="70"/>
      <c r="L107" s="71"/>
      <c r="M107" s="33" t="s">
        <v>20</v>
      </c>
      <c r="N107" s="33"/>
      <c r="O107" s="33"/>
      <c r="P107" s="33"/>
    </row>
    <row r="108" spans="1:16" s="34" customFormat="1" ht="12.75">
      <c r="A108" s="72"/>
      <c r="B108" s="76"/>
      <c r="C108" s="38"/>
      <c r="D108" s="81"/>
      <c r="E108" s="70"/>
      <c r="F108" s="70"/>
      <c r="G108" s="71"/>
      <c r="H108" s="70"/>
      <c r="I108" s="71"/>
      <c r="J108" s="71"/>
      <c r="K108" s="70"/>
      <c r="L108" s="71"/>
      <c r="M108" s="33"/>
      <c r="N108" s="33"/>
      <c r="O108" s="33"/>
      <c r="P108" s="33"/>
    </row>
    <row r="109" spans="1:16" s="34" customFormat="1" ht="12.75">
      <c r="A109" s="72" t="s">
        <v>140</v>
      </c>
      <c r="B109" s="73" t="s">
        <v>141</v>
      </c>
      <c r="C109" s="74"/>
      <c r="D109" s="75"/>
      <c r="E109" s="70"/>
      <c r="F109" s="70"/>
      <c r="G109" s="71"/>
      <c r="H109" s="70"/>
      <c r="I109" s="71"/>
      <c r="J109" s="71"/>
      <c r="K109" s="70"/>
      <c r="L109" s="71"/>
      <c r="M109" s="33"/>
      <c r="N109" s="33"/>
      <c r="O109" s="33"/>
      <c r="P109" s="33"/>
    </row>
    <row r="110" spans="1:16" s="34" customFormat="1" ht="12.75">
      <c r="A110" s="72" t="s">
        <v>142</v>
      </c>
      <c r="B110" s="76" t="s">
        <v>143</v>
      </c>
      <c r="C110" s="38" t="s">
        <v>68</v>
      </c>
      <c r="D110" s="82">
        <v>48</v>
      </c>
      <c r="E110" s="70"/>
      <c r="F110" s="70"/>
      <c r="G110" s="71"/>
      <c r="H110" s="70"/>
      <c r="I110" s="71"/>
      <c r="J110" s="71"/>
      <c r="K110" s="70"/>
      <c r="L110" s="71"/>
      <c r="M110" s="33" t="s">
        <v>20</v>
      </c>
      <c r="N110" s="33"/>
      <c r="O110" s="33"/>
      <c r="P110" s="33"/>
    </row>
    <row r="111" spans="1:16" s="34" customFormat="1" ht="12.75">
      <c r="A111" s="72" t="s">
        <v>144</v>
      </c>
      <c r="B111" s="76" t="s">
        <v>145</v>
      </c>
      <c r="C111" s="38" t="s">
        <v>68</v>
      </c>
      <c r="D111" s="82">
        <v>2</v>
      </c>
      <c r="E111" s="70"/>
      <c r="F111" s="70"/>
      <c r="G111" s="71"/>
      <c r="H111" s="70"/>
      <c r="I111" s="71"/>
      <c r="J111" s="71"/>
      <c r="K111" s="70"/>
      <c r="L111" s="71"/>
      <c r="M111" s="33" t="s">
        <v>20</v>
      </c>
      <c r="N111" s="33"/>
      <c r="O111" s="33"/>
      <c r="P111" s="33"/>
    </row>
    <row r="112" spans="1:16" s="34" customFormat="1" ht="12.75">
      <c r="A112" s="72" t="s">
        <v>146</v>
      </c>
      <c r="B112" s="76" t="s">
        <v>147</v>
      </c>
      <c r="C112" s="38" t="s">
        <v>68</v>
      </c>
      <c r="D112" s="82">
        <f>D110</f>
        <v>48</v>
      </c>
      <c r="E112" s="70"/>
      <c r="F112" s="70"/>
      <c r="G112" s="71"/>
      <c r="H112" s="70"/>
      <c r="I112" s="71"/>
      <c r="J112" s="71"/>
      <c r="K112" s="70"/>
      <c r="L112" s="71"/>
      <c r="M112" s="33" t="s">
        <v>20</v>
      </c>
      <c r="N112" s="33"/>
      <c r="O112" s="33"/>
      <c r="P112" s="33"/>
    </row>
    <row r="113" spans="1:16" s="34" customFormat="1" ht="12.75">
      <c r="A113" s="72" t="s">
        <v>148</v>
      </c>
      <c r="B113" s="76" t="s">
        <v>149</v>
      </c>
      <c r="C113" s="38" t="s">
        <v>68</v>
      </c>
      <c r="D113" s="82">
        <v>36</v>
      </c>
      <c r="E113" s="70"/>
      <c r="F113" s="70"/>
      <c r="G113" s="71"/>
      <c r="H113" s="70"/>
      <c r="I113" s="71"/>
      <c r="J113" s="71"/>
      <c r="K113" s="70"/>
      <c r="L113" s="71"/>
      <c r="M113" s="33" t="s">
        <v>20</v>
      </c>
      <c r="N113" s="33"/>
      <c r="O113" s="33"/>
      <c r="P113" s="33"/>
    </row>
    <row r="114" spans="1:16" s="34" customFormat="1" ht="12.75">
      <c r="A114" s="72" t="s">
        <v>150</v>
      </c>
      <c r="B114" s="76" t="s">
        <v>131</v>
      </c>
      <c r="C114" s="38" t="s">
        <v>68</v>
      </c>
      <c r="D114" s="82">
        <f>D112</f>
        <v>48</v>
      </c>
      <c r="E114" s="70"/>
      <c r="F114" s="70"/>
      <c r="G114" s="71"/>
      <c r="H114" s="70"/>
      <c r="I114" s="71"/>
      <c r="J114" s="71"/>
      <c r="K114" s="70"/>
      <c r="L114" s="71"/>
      <c r="M114" s="33" t="s">
        <v>20</v>
      </c>
      <c r="N114" s="33"/>
      <c r="O114" s="33"/>
      <c r="P114" s="33"/>
    </row>
    <row r="115" spans="1:16" s="34" customFormat="1" ht="12.75">
      <c r="A115" s="72" t="s">
        <v>151</v>
      </c>
      <c r="B115" s="76" t="s">
        <v>152</v>
      </c>
      <c r="C115" s="38" t="s">
        <v>68</v>
      </c>
      <c r="D115" s="82">
        <v>10</v>
      </c>
      <c r="E115" s="70"/>
      <c r="F115" s="70"/>
      <c r="G115" s="71"/>
      <c r="H115" s="70"/>
      <c r="I115" s="71"/>
      <c r="J115" s="71"/>
      <c r="K115" s="70"/>
      <c r="L115" s="71"/>
      <c r="M115" s="33" t="s">
        <v>20</v>
      </c>
      <c r="N115" s="33"/>
      <c r="O115" s="33"/>
      <c r="P115" s="33"/>
    </row>
    <row r="116" spans="1:16" s="34" customFormat="1" ht="12.75">
      <c r="A116" s="72" t="s">
        <v>153</v>
      </c>
      <c r="B116" s="76" t="s">
        <v>154</v>
      </c>
      <c r="C116" s="38" t="s">
        <v>68</v>
      </c>
      <c r="D116" s="82">
        <v>10</v>
      </c>
      <c r="E116" s="70"/>
      <c r="F116" s="70"/>
      <c r="G116" s="71"/>
      <c r="H116" s="70"/>
      <c r="I116" s="71"/>
      <c r="J116" s="71"/>
      <c r="K116" s="70"/>
      <c r="L116" s="71"/>
      <c r="M116" s="33" t="s">
        <v>20</v>
      </c>
      <c r="N116" s="33"/>
      <c r="O116" s="33"/>
      <c r="P116" s="33"/>
    </row>
    <row r="117" spans="1:16" s="34" customFormat="1" ht="12.75">
      <c r="A117" s="72" t="s">
        <v>155</v>
      </c>
      <c r="B117" s="76" t="s">
        <v>156</v>
      </c>
      <c r="C117" s="38" t="s">
        <v>14</v>
      </c>
      <c r="D117" s="82">
        <v>3.6</v>
      </c>
      <c r="E117" s="70"/>
      <c r="F117" s="70"/>
      <c r="G117" s="71"/>
      <c r="H117" s="70"/>
      <c r="I117" s="71"/>
      <c r="J117" s="71"/>
      <c r="K117" s="70"/>
      <c r="L117" s="71"/>
      <c r="M117" s="33" t="s">
        <v>20</v>
      </c>
      <c r="N117" s="33"/>
      <c r="O117" s="33"/>
      <c r="P117" s="33"/>
    </row>
    <row r="118" spans="1:16" s="34" customFormat="1" ht="12.75">
      <c r="A118" s="72" t="s">
        <v>157</v>
      </c>
      <c r="B118" s="76" t="s">
        <v>120</v>
      </c>
      <c r="C118" s="38" t="s">
        <v>14</v>
      </c>
      <c r="D118" s="82">
        <f>D117</f>
        <v>3.6</v>
      </c>
      <c r="E118" s="70"/>
      <c r="F118" s="70"/>
      <c r="G118" s="71"/>
      <c r="H118" s="70"/>
      <c r="I118" s="71"/>
      <c r="J118" s="71"/>
      <c r="K118" s="70"/>
      <c r="L118" s="71"/>
      <c r="M118" s="33" t="s">
        <v>20</v>
      </c>
      <c r="N118" s="33"/>
      <c r="O118" s="33"/>
      <c r="P118" s="33"/>
    </row>
    <row r="119" spans="1:16" s="34" customFormat="1" ht="12.75">
      <c r="A119" s="72" t="s">
        <v>158</v>
      </c>
      <c r="B119" s="76" t="s">
        <v>159</v>
      </c>
      <c r="C119" s="38" t="s">
        <v>58</v>
      </c>
      <c r="D119" s="82">
        <v>72</v>
      </c>
      <c r="E119" s="70"/>
      <c r="F119" s="70"/>
      <c r="G119" s="71"/>
      <c r="H119" s="70"/>
      <c r="I119" s="71"/>
      <c r="J119" s="71"/>
      <c r="K119" s="70"/>
      <c r="L119" s="71"/>
      <c r="M119" s="33" t="s">
        <v>20</v>
      </c>
      <c r="N119" s="33"/>
      <c r="O119" s="33"/>
      <c r="P119" s="33"/>
    </row>
    <row r="120" spans="1:16" s="34" customFormat="1" ht="12.75">
      <c r="A120" s="72" t="s">
        <v>160</v>
      </c>
      <c r="B120" s="76" t="s">
        <v>161</v>
      </c>
      <c r="C120" s="38" t="s">
        <v>68</v>
      </c>
      <c r="D120" s="82">
        <f>D112</f>
        <v>48</v>
      </c>
      <c r="E120" s="70"/>
      <c r="F120" s="70"/>
      <c r="G120" s="71"/>
      <c r="H120" s="70"/>
      <c r="I120" s="71"/>
      <c r="J120" s="71"/>
      <c r="K120" s="70"/>
      <c r="L120" s="71"/>
      <c r="M120" s="33" t="s">
        <v>20</v>
      </c>
      <c r="N120" s="33"/>
      <c r="O120" s="33"/>
      <c r="P120" s="33"/>
    </row>
    <row r="121" spans="1:16" s="34" customFormat="1" ht="12.75">
      <c r="A121" s="72" t="s">
        <v>162</v>
      </c>
      <c r="B121" s="76" t="s">
        <v>163</v>
      </c>
      <c r="C121" s="38" t="s">
        <v>68</v>
      </c>
      <c r="D121" s="82">
        <f>D110</f>
        <v>48</v>
      </c>
      <c r="E121" s="70"/>
      <c r="F121" s="70"/>
      <c r="G121" s="71"/>
      <c r="H121" s="70"/>
      <c r="I121" s="71"/>
      <c r="J121" s="71"/>
      <c r="K121" s="70"/>
      <c r="L121" s="71"/>
      <c r="M121" s="33" t="s">
        <v>20</v>
      </c>
      <c r="N121" s="33"/>
      <c r="O121" s="33"/>
      <c r="P121" s="33"/>
    </row>
    <row r="122" spans="1:16" s="34" customFormat="1" ht="12.75">
      <c r="A122" s="72" t="s">
        <v>164</v>
      </c>
      <c r="B122" s="76" t="s">
        <v>165</v>
      </c>
      <c r="C122" s="38" t="s">
        <v>68</v>
      </c>
      <c r="D122" s="82">
        <f>D113</f>
        <v>36</v>
      </c>
      <c r="E122" s="70"/>
      <c r="F122" s="70"/>
      <c r="G122" s="71"/>
      <c r="H122" s="70"/>
      <c r="I122" s="71"/>
      <c r="J122" s="71"/>
      <c r="K122" s="70"/>
      <c r="L122" s="71"/>
      <c r="M122" s="33" t="s">
        <v>20</v>
      </c>
      <c r="N122" s="33"/>
      <c r="O122" s="33"/>
      <c r="P122" s="33"/>
    </row>
    <row r="123" spans="1:16" s="34" customFormat="1" ht="12.75">
      <c r="A123" s="72" t="s">
        <v>166</v>
      </c>
      <c r="B123" s="76" t="s">
        <v>167</v>
      </c>
      <c r="C123" s="38" t="s">
        <v>68</v>
      </c>
      <c r="D123" s="82">
        <f>D111</f>
        <v>2</v>
      </c>
      <c r="E123" s="70"/>
      <c r="F123" s="70"/>
      <c r="G123" s="71"/>
      <c r="H123" s="70"/>
      <c r="I123" s="71"/>
      <c r="J123" s="71"/>
      <c r="K123" s="70"/>
      <c r="L123" s="71"/>
      <c r="M123" s="33" t="s">
        <v>20</v>
      </c>
      <c r="N123" s="33"/>
      <c r="O123" s="33"/>
      <c r="P123" s="33"/>
    </row>
    <row r="124" spans="1:16" s="34" customFormat="1" ht="12.75">
      <c r="A124" s="72" t="s">
        <v>168</v>
      </c>
      <c r="B124" s="76" t="s">
        <v>169</v>
      </c>
      <c r="C124" s="38" t="s">
        <v>68</v>
      </c>
      <c r="D124" s="82">
        <f>D114</f>
        <v>48</v>
      </c>
      <c r="E124" s="70"/>
      <c r="F124" s="70"/>
      <c r="G124" s="71"/>
      <c r="H124" s="70"/>
      <c r="I124" s="71"/>
      <c r="J124" s="71"/>
      <c r="K124" s="70"/>
      <c r="L124" s="71"/>
      <c r="M124" s="33" t="s">
        <v>20</v>
      </c>
      <c r="N124" s="33"/>
      <c r="O124" s="33"/>
      <c r="P124" s="33"/>
    </row>
    <row r="125" spans="1:16" s="34" customFormat="1" ht="12.75">
      <c r="A125" s="72" t="s">
        <v>170</v>
      </c>
      <c r="B125" s="76" t="s">
        <v>171</v>
      </c>
      <c r="C125" s="38" t="s">
        <v>68</v>
      </c>
      <c r="D125" s="82">
        <v>36</v>
      </c>
      <c r="E125" s="70"/>
      <c r="F125" s="70"/>
      <c r="G125" s="71"/>
      <c r="H125" s="70"/>
      <c r="I125" s="71"/>
      <c r="J125" s="71"/>
      <c r="K125" s="70"/>
      <c r="L125" s="71"/>
      <c r="M125" s="33" t="s">
        <v>20</v>
      </c>
      <c r="N125" s="33"/>
      <c r="O125" s="33"/>
      <c r="P125" s="33"/>
    </row>
    <row r="126" spans="1:16" s="34" customFormat="1" ht="12.75">
      <c r="A126" s="72" t="s">
        <v>172</v>
      </c>
      <c r="B126" s="76" t="s">
        <v>173</v>
      </c>
      <c r="C126" s="38" t="s">
        <v>68</v>
      </c>
      <c r="D126" s="82">
        <v>10</v>
      </c>
      <c r="E126" s="70"/>
      <c r="F126" s="70"/>
      <c r="G126" s="71"/>
      <c r="H126" s="70"/>
      <c r="I126" s="71"/>
      <c r="J126" s="71"/>
      <c r="K126" s="70"/>
      <c r="L126" s="71"/>
      <c r="M126" s="33" t="s">
        <v>20</v>
      </c>
      <c r="N126" s="33"/>
      <c r="O126" s="33"/>
      <c r="P126" s="33"/>
    </row>
    <row r="127" spans="1:16" s="34" customFormat="1" ht="12.75">
      <c r="A127" s="72"/>
      <c r="B127" s="76"/>
      <c r="C127" s="38"/>
      <c r="D127" s="81"/>
      <c r="E127" s="70"/>
      <c r="F127" s="70"/>
      <c r="G127" s="71"/>
      <c r="H127" s="70"/>
      <c r="I127" s="71"/>
      <c r="J127" s="71"/>
      <c r="K127" s="70"/>
      <c r="L127" s="71"/>
      <c r="M127" s="33"/>
      <c r="N127" s="33"/>
      <c r="O127" s="33"/>
      <c r="P127" s="33"/>
    </row>
    <row r="128" spans="1:16" s="34" customFormat="1" ht="12.75">
      <c r="A128" s="72" t="s">
        <v>174</v>
      </c>
      <c r="B128" s="73" t="s">
        <v>175</v>
      </c>
      <c r="C128" s="74"/>
      <c r="D128" s="75"/>
      <c r="E128" s="70"/>
      <c r="F128" s="70"/>
      <c r="G128" s="71"/>
      <c r="H128" s="70"/>
      <c r="I128" s="71"/>
      <c r="J128" s="71"/>
      <c r="K128" s="70"/>
      <c r="L128" s="71"/>
      <c r="M128" s="33"/>
      <c r="N128" s="33"/>
      <c r="O128" s="33"/>
      <c r="P128" s="33"/>
    </row>
    <row r="129" spans="1:16" s="34" customFormat="1" ht="12.75">
      <c r="A129" s="72" t="s">
        <v>142</v>
      </c>
      <c r="B129" s="76" t="s">
        <v>176</v>
      </c>
      <c r="C129" s="38" t="s">
        <v>53</v>
      </c>
      <c r="D129" s="81">
        <v>15</v>
      </c>
      <c r="E129" s="70"/>
      <c r="F129" s="70"/>
      <c r="G129" s="71"/>
      <c r="H129" s="70"/>
      <c r="I129" s="71"/>
      <c r="J129" s="71"/>
      <c r="K129" s="70"/>
      <c r="L129" s="71"/>
      <c r="M129" s="33" t="s">
        <v>20</v>
      </c>
      <c r="N129" s="33"/>
      <c r="O129" s="33"/>
      <c r="P129" s="33"/>
    </row>
    <row r="130" spans="1:16" s="34" customFormat="1" ht="12.75">
      <c r="A130" s="72" t="s">
        <v>144</v>
      </c>
      <c r="B130" s="76" t="s">
        <v>177</v>
      </c>
      <c r="C130" s="38" t="s">
        <v>53</v>
      </c>
      <c r="D130" s="81">
        <v>15</v>
      </c>
      <c r="E130" s="70"/>
      <c r="F130" s="70"/>
      <c r="G130" s="71"/>
      <c r="H130" s="70"/>
      <c r="I130" s="71"/>
      <c r="J130" s="71"/>
      <c r="K130" s="70"/>
      <c r="L130" s="71"/>
      <c r="M130" s="33" t="s">
        <v>20</v>
      </c>
      <c r="N130" s="33"/>
      <c r="O130" s="33"/>
      <c r="P130" s="33"/>
    </row>
    <row r="131" spans="1:16" s="34" customFormat="1" ht="12.75">
      <c r="A131" s="72" t="s">
        <v>146</v>
      </c>
      <c r="B131" s="76" t="s">
        <v>178</v>
      </c>
      <c r="C131" s="38" t="s">
        <v>58</v>
      </c>
      <c r="D131" s="83">
        <v>57</v>
      </c>
      <c r="E131" s="70"/>
      <c r="F131" s="70"/>
      <c r="G131" s="71"/>
      <c r="H131" s="70"/>
      <c r="I131" s="71"/>
      <c r="J131" s="71"/>
      <c r="K131" s="70"/>
      <c r="L131" s="71"/>
      <c r="M131" s="33" t="s">
        <v>20</v>
      </c>
      <c r="N131" s="33"/>
      <c r="O131" s="33"/>
      <c r="P131" s="33"/>
    </row>
    <row r="132" spans="1:16" s="34" customFormat="1" ht="12.75">
      <c r="A132" s="72" t="s">
        <v>148</v>
      </c>
      <c r="B132" s="76" t="s">
        <v>179</v>
      </c>
      <c r="C132" s="38" t="s">
        <v>14</v>
      </c>
      <c r="D132" s="83">
        <v>70</v>
      </c>
      <c r="E132" s="70"/>
      <c r="F132" s="70"/>
      <c r="G132" s="71"/>
      <c r="H132" s="70"/>
      <c r="I132" s="71"/>
      <c r="J132" s="71"/>
      <c r="K132" s="70"/>
      <c r="L132" s="71"/>
      <c r="M132" s="33" t="s">
        <v>20</v>
      </c>
      <c r="N132" s="33"/>
      <c r="O132" s="33"/>
      <c r="P132" s="33"/>
    </row>
    <row r="133" spans="1:16" s="34" customFormat="1" ht="12.75">
      <c r="A133" s="72" t="s">
        <v>150</v>
      </c>
      <c r="B133" s="76" t="s">
        <v>180</v>
      </c>
      <c r="C133" s="38" t="s">
        <v>14</v>
      </c>
      <c r="D133" s="83">
        <v>202</v>
      </c>
      <c r="E133" s="70"/>
      <c r="F133" s="70"/>
      <c r="G133" s="71"/>
      <c r="H133" s="70"/>
      <c r="I133" s="71"/>
      <c r="J133" s="71"/>
      <c r="K133" s="70"/>
      <c r="L133" s="71"/>
      <c r="M133" s="33" t="s">
        <v>20</v>
      </c>
      <c r="N133" s="33"/>
      <c r="O133" s="33"/>
      <c r="P133" s="33"/>
    </row>
    <row r="134" spans="1:16" s="34" customFormat="1" ht="12.75">
      <c r="A134" s="72" t="s">
        <v>151</v>
      </c>
      <c r="B134" s="76" t="s">
        <v>60</v>
      </c>
      <c r="C134" s="38" t="s">
        <v>53</v>
      </c>
      <c r="D134" s="83">
        <v>41</v>
      </c>
      <c r="E134" s="70"/>
      <c r="F134" s="70"/>
      <c r="G134" s="71"/>
      <c r="H134" s="70"/>
      <c r="I134" s="71"/>
      <c r="J134" s="71"/>
      <c r="K134" s="70"/>
      <c r="L134" s="71"/>
      <c r="M134" s="33" t="s">
        <v>20</v>
      </c>
      <c r="N134" s="33"/>
      <c r="O134" s="33"/>
      <c r="P134" s="33"/>
    </row>
    <row r="135" spans="1:16" s="34" customFormat="1" ht="12.75">
      <c r="A135" s="72" t="s">
        <v>153</v>
      </c>
      <c r="B135" s="76" t="s">
        <v>181</v>
      </c>
      <c r="C135" s="38" t="s">
        <v>14</v>
      </c>
      <c r="D135" s="83">
        <v>202</v>
      </c>
      <c r="E135" s="70"/>
      <c r="F135" s="70"/>
      <c r="G135" s="71"/>
      <c r="H135" s="70"/>
      <c r="I135" s="71"/>
      <c r="J135" s="71"/>
      <c r="K135" s="70"/>
      <c r="L135" s="71"/>
      <c r="M135" s="33" t="s">
        <v>20</v>
      </c>
      <c r="N135" s="33"/>
      <c r="O135" s="33"/>
      <c r="P135" s="33"/>
    </row>
    <row r="136" spans="1:16" s="34" customFormat="1" ht="12.75">
      <c r="A136" s="72" t="s">
        <v>155</v>
      </c>
      <c r="B136" s="76" t="s">
        <v>182</v>
      </c>
      <c r="C136" s="38" t="s">
        <v>63</v>
      </c>
      <c r="D136" s="83">
        <v>140</v>
      </c>
      <c r="E136" s="70"/>
      <c r="F136" s="70"/>
      <c r="G136" s="71"/>
      <c r="H136" s="70"/>
      <c r="I136" s="71"/>
      <c r="J136" s="71"/>
      <c r="K136" s="70"/>
      <c r="L136" s="71"/>
      <c r="M136" s="33" t="s">
        <v>20</v>
      </c>
      <c r="N136" s="33"/>
      <c r="O136" s="33"/>
      <c r="P136" s="33"/>
    </row>
    <row r="137" spans="1:16" s="34" customFormat="1" ht="12.75">
      <c r="A137" s="72" t="s">
        <v>157</v>
      </c>
      <c r="B137" s="76" t="s">
        <v>183</v>
      </c>
      <c r="C137" s="38" t="s">
        <v>63</v>
      </c>
      <c r="D137" s="83">
        <v>140</v>
      </c>
      <c r="E137" s="70"/>
      <c r="F137" s="70"/>
      <c r="G137" s="71"/>
      <c r="H137" s="70"/>
      <c r="I137" s="71"/>
      <c r="J137" s="71"/>
      <c r="K137" s="70"/>
      <c r="L137" s="71"/>
      <c r="M137" s="33" t="s">
        <v>20</v>
      </c>
      <c r="N137" s="33"/>
      <c r="O137" s="33"/>
      <c r="P137" s="33"/>
    </row>
    <row r="138" spans="1:16" s="34" customFormat="1" ht="12.75">
      <c r="A138" s="72" t="s">
        <v>158</v>
      </c>
      <c r="B138" s="76" t="s">
        <v>65</v>
      </c>
      <c r="C138" s="38" t="s">
        <v>53</v>
      </c>
      <c r="D138" s="83">
        <v>41</v>
      </c>
      <c r="E138" s="70"/>
      <c r="F138" s="70"/>
      <c r="G138" s="71"/>
      <c r="H138" s="70"/>
      <c r="I138" s="71"/>
      <c r="J138" s="71"/>
      <c r="K138" s="70"/>
      <c r="L138" s="71"/>
      <c r="M138" s="33" t="s">
        <v>20</v>
      </c>
      <c r="N138" s="33"/>
      <c r="O138" s="33"/>
      <c r="P138" s="33"/>
    </row>
    <row r="139" spans="1:16" s="34" customFormat="1" ht="12.75">
      <c r="A139" s="72" t="s">
        <v>160</v>
      </c>
      <c r="B139" s="76" t="s">
        <v>184</v>
      </c>
      <c r="C139" s="38" t="s">
        <v>53</v>
      </c>
      <c r="D139" s="83">
        <f>D129+D132*0.05+D133*0.05+202*0.2</f>
        <v>69</v>
      </c>
      <c r="E139" s="70"/>
      <c r="F139" s="70"/>
      <c r="G139" s="71"/>
      <c r="H139" s="70"/>
      <c r="I139" s="71"/>
      <c r="J139" s="71"/>
      <c r="K139" s="70"/>
      <c r="L139" s="71"/>
      <c r="M139" s="33" t="s">
        <v>20</v>
      </c>
      <c r="N139" s="33"/>
      <c r="O139" s="33"/>
      <c r="P139" s="33"/>
    </row>
    <row r="140" spans="1:16" s="34" customFormat="1" ht="12.75">
      <c r="A140" s="72" t="s">
        <v>185</v>
      </c>
      <c r="B140" s="76" t="s">
        <v>186</v>
      </c>
      <c r="C140" s="84" t="s">
        <v>53</v>
      </c>
      <c r="D140" s="85">
        <v>25</v>
      </c>
      <c r="E140" s="70"/>
      <c r="F140" s="70"/>
      <c r="G140" s="71"/>
      <c r="H140" s="70"/>
      <c r="I140" s="71"/>
      <c r="J140" s="71"/>
      <c r="K140" s="70"/>
      <c r="L140" s="71"/>
      <c r="M140" s="33" t="s">
        <v>20</v>
      </c>
      <c r="N140" s="33"/>
      <c r="O140" s="33"/>
      <c r="P140" s="33"/>
    </row>
    <row r="141" spans="1:16" s="34" customFormat="1" ht="12.75">
      <c r="A141" s="72" t="s">
        <v>187</v>
      </c>
      <c r="B141" s="76" t="s">
        <v>188</v>
      </c>
      <c r="C141" s="84" t="s">
        <v>53</v>
      </c>
      <c r="D141" s="85">
        <v>14</v>
      </c>
      <c r="E141" s="70"/>
      <c r="F141" s="70"/>
      <c r="G141" s="71"/>
      <c r="H141" s="70"/>
      <c r="I141" s="71"/>
      <c r="J141" s="71"/>
      <c r="K141" s="70"/>
      <c r="L141" s="71"/>
      <c r="M141" s="33" t="s">
        <v>20</v>
      </c>
      <c r="N141" s="33"/>
      <c r="O141" s="33"/>
      <c r="P141" s="33"/>
    </row>
    <row r="142" spans="1:16" s="34" customFormat="1" ht="12.75">
      <c r="A142" s="72" t="s">
        <v>189</v>
      </c>
      <c r="B142" s="76" t="s">
        <v>190</v>
      </c>
      <c r="C142" s="84" t="s">
        <v>53</v>
      </c>
      <c r="D142" s="85">
        <f>6*1*2</f>
        <v>12</v>
      </c>
      <c r="E142" s="70"/>
      <c r="F142" s="70"/>
      <c r="G142" s="71"/>
      <c r="H142" s="70"/>
      <c r="I142" s="71"/>
      <c r="J142" s="71"/>
      <c r="K142" s="70"/>
      <c r="L142" s="71"/>
      <c r="M142" s="33" t="s">
        <v>20</v>
      </c>
      <c r="N142" s="33"/>
      <c r="O142" s="33"/>
      <c r="P142" s="33"/>
    </row>
    <row r="143" spans="1:16" s="34" customFormat="1" ht="12.75">
      <c r="A143" s="72" t="s">
        <v>191</v>
      </c>
      <c r="B143" s="76" t="s">
        <v>192</v>
      </c>
      <c r="C143" s="84" t="s">
        <v>53</v>
      </c>
      <c r="D143" s="85">
        <v>3.1</v>
      </c>
      <c r="E143" s="70"/>
      <c r="F143" s="70"/>
      <c r="G143" s="71"/>
      <c r="H143" s="70"/>
      <c r="I143" s="71"/>
      <c r="J143" s="71"/>
      <c r="K143" s="70"/>
      <c r="L143" s="71"/>
      <c r="M143" s="33" t="s">
        <v>20</v>
      </c>
      <c r="N143" s="33"/>
      <c r="O143" s="33"/>
      <c r="P143" s="33"/>
    </row>
    <row r="144" spans="1:16" s="34" customFormat="1" ht="12.75">
      <c r="A144" s="72" t="s">
        <v>193</v>
      </c>
      <c r="B144" s="76" t="s">
        <v>194</v>
      </c>
      <c r="C144" s="84" t="s">
        <v>53</v>
      </c>
      <c r="D144" s="85">
        <v>12.4</v>
      </c>
      <c r="E144" s="70"/>
      <c r="F144" s="70"/>
      <c r="G144" s="71"/>
      <c r="H144" s="70"/>
      <c r="I144" s="71"/>
      <c r="J144" s="71"/>
      <c r="K144" s="70"/>
      <c r="L144" s="71"/>
      <c r="M144" s="33" t="s">
        <v>20</v>
      </c>
      <c r="N144" s="33"/>
      <c r="O144" s="33"/>
      <c r="P144" s="33"/>
    </row>
    <row r="145" spans="1:16" s="34" customFormat="1" ht="12.75">
      <c r="A145" s="72" t="s">
        <v>195</v>
      </c>
      <c r="B145" s="76" t="s">
        <v>196</v>
      </c>
      <c r="C145" s="84" t="s">
        <v>53</v>
      </c>
      <c r="D145" s="85">
        <v>12.5</v>
      </c>
      <c r="E145" s="70"/>
      <c r="F145" s="70"/>
      <c r="G145" s="71"/>
      <c r="H145" s="70"/>
      <c r="I145" s="71"/>
      <c r="J145" s="71"/>
      <c r="K145" s="70"/>
      <c r="L145" s="71"/>
      <c r="M145" s="33" t="s">
        <v>20</v>
      </c>
      <c r="N145" s="33"/>
      <c r="O145" s="33"/>
      <c r="P145" s="33"/>
    </row>
    <row r="146" spans="1:16" s="34" customFormat="1" ht="12.75">
      <c r="A146" s="72" t="s">
        <v>197</v>
      </c>
      <c r="B146" s="76" t="s">
        <v>198</v>
      </c>
      <c r="C146" s="84"/>
      <c r="D146" s="85"/>
      <c r="E146" s="70"/>
      <c r="F146" s="70"/>
      <c r="G146" s="71"/>
      <c r="H146" s="70"/>
      <c r="I146" s="71"/>
      <c r="J146" s="71"/>
      <c r="K146" s="70"/>
      <c r="L146" s="71"/>
      <c r="M146" s="33" t="s">
        <v>20</v>
      </c>
      <c r="N146" s="33"/>
      <c r="O146" s="33"/>
      <c r="P146" s="33"/>
    </row>
    <row r="147" spans="1:16" s="34" customFormat="1" ht="12.75">
      <c r="A147" s="72" t="s">
        <v>199</v>
      </c>
      <c r="B147" s="76" t="s">
        <v>200</v>
      </c>
      <c r="C147" s="84" t="s">
        <v>58</v>
      </c>
      <c r="D147" s="85">
        <v>25</v>
      </c>
      <c r="E147" s="70"/>
      <c r="F147" s="70"/>
      <c r="G147" s="71"/>
      <c r="H147" s="70"/>
      <c r="I147" s="71"/>
      <c r="J147" s="71"/>
      <c r="K147" s="70"/>
      <c r="L147" s="71"/>
      <c r="M147" s="33" t="s">
        <v>20</v>
      </c>
      <c r="N147" s="33"/>
      <c r="O147" s="33"/>
      <c r="P147" s="33"/>
    </row>
    <row r="148" spans="1:16" s="34" customFormat="1" ht="12.75">
      <c r="A148" s="72" t="s">
        <v>201</v>
      </c>
      <c r="B148" s="76" t="s">
        <v>202</v>
      </c>
      <c r="C148" s="84" t="s">
        <v>58</v>
      </c>
      <c r="D148" s="85">
        <v>25</v>
      </c>
      <c r="E148" s="70"/>
      <c r="F148" s="70"/>
      <c r="G148" s="71"/>
      <c r="H148" s="70"/>
      <c r="I148" s="71"/>
      <c r="J148" s="71"/>
      <c r="K148" s="70"/>
      <c r="L148" s="71"/>
      <c r="M148" s="33" t="s">
        <v>20</v>
      </c>
      <c r="N148" s="33"/>
      <c r="O148" s="33"/>
      <c r="P148" s="33"/>
    </row>
    <row r="149" spans="1:16" s="34" customFormat="1" ht="12.75">
      <c r="A149" s="72" t="s">
        <v>203</v>
      </c>
      <c r="B149" s="76" t="s">
        <v>204</v>
      </c>
      <c r="C149" s="84" t="s">
        <v>68</v>
      </c>
      <c r="D149" s="85">
        <v>3</v>
      </c>
      <c r="E149" s="70"/>
      <c r="F149" s="70"/>
      <c r="G149" s="71"/>
      <c r="H149" s="70"/>
      <c r="I149" s="71"/>
      <c r="J149" s="71"/>
      <c r="K149" s="70"/>
      <c r="L149" s="71"/>
      <c r="M149" s="33" t="s">
        <v>20</v>
      </c>
      <c r="N149" s="33"/>
      <c r="O149" s="33"/>
      <c r="P149" s="33"/>
    </row>
    <row r="150" spans="1:16" s="34" customFormat="1" ht="12.75">
      <c r="A150" s="72" t="s">
        <v>205</v>
      </c>
      <c r="B150" s="76" t="s">
        <v>206</v>
      </c>
      <c r="C150" s="84" t="s">
        <v>68</v>
      </c>
      <c r="D150" s="85">
        <v>2</v>
      </c>
      <c r="E150" s="70"/>
      <c r="F150" s="70"/>
      <c r="G150" s="71"/>
      <c r="H150" s="70"/>
      <c r="I150" s="71"/>
      <c r="J150" s="71"/>
      <c r="K150" s="70"/>
      <c r="L150" s="71"/>
      <c r="M150" s="33" t="s">
        <v>20</v>
      </c>
      <c r="N150" s="33"/>
      <c r="O150" s="33"/>
      <c r="P150" s="33"/>
    </row>
    <row r="151" spans="1:16" s="34" customFormat="1" ht="12.75">
      <c r="A151" s="72" t="s">
        <v>207</v>
      </c>
      <c r="B151" s="76" t="s">
        <v>208</v>
      </c>
      <c r="C151" s="84" t="s">
        <v>68</v>
      </c>
      <c r="D151" s="85">
        <v>1</v>
      </c>
      <c r="E151" s="70"/>
      <c r="F151" s="70"/>
      <c r="G151" s="71"/>
      <c r="H151" s="70"/>
      <c r="I151" s="71"/>
      <c r="J151" s="71"/>
      <c r="K151" s="70"/>
      <c r="L151" s="71"/>
      <c r="M151" s="33" t="s">
        <v>20</v>
      </c>
      <c r="N151" s="33"/>
      <c r="O151" s="33"/>
      <c r="P151" s="33"/>
    </row>
    <row r="152" spans="1:16" s="34" customFormat="1" ht="12.75">
      <c r="A152" s="86" t="s">
        <v>209</v>
      </c>
      <c r="B152" s="87" t="s">
        <v>210</v>
      </c>
      <c r="C152" s="88" t="s">
        <v>68</v>
      </c>
      <c r="D152" s="89">
        <v>1</v>
      </c>
      <c r="E152" s="70"/>
      <c r="F152" s="70"/>
      <c r="G152" s="71"/>
      <c r="H152" s="70"/>
      <c r="I152" s="71"/>
      <c r="J152" s="71"/>
      <c r="K152" s="70"/>
      <c r="L152" s="71"/>
      <c r="M152" s="33" t="s">
        <v>20</v>
      </c>
      <c r="N152" s="33"/>
      <c r="O152" s="33"/>
      <c r="P152" s="33"/>
    </row>
    <row r="153" spans="1:16" s="34" customFormat="1" ht="12.75">
      <c r="A153" s="90"/>
      <c r="B153" s="90" t="s">
        <v>211</v>
      </c>
      <c r="C153" s="90"/>
      <c r="D153" s="90"/>
      <c r="E153" s="70"/>
      <c r="F153" s="70"/>
      <c r="G153" s="71"/>
      <c r="H153" s="70"/>
      <c r="I153" s="71"/>
      <c r="J153" s="71"/>
      <c r="K153" s="70"/>
      <c r="L153" s="71"/>
      <c r="M153" s="33"/>
      <c r="N153" s="33"/>
      <c r="O153" s="33"/>
      <c r="P153" s="33"/>
    </row>
    <row r="154" spans="1:16" s="34" customFormat="1" ht="12.75">
      <c r="A154" s="91" t="s">
        <v>212</v>
      </c>
      <c r="B154" s="90" t="s">
        <v>213</v>
      </c>
      <c r="C154" s="92"/>
      <c r="D154" s="93"/>
      <c r="E154" s="33"/>
      <c r="F154" s="33"/>
      <c r="G154" s="33"/>
      <c r="H154" s="33"/>
      <c r="I154" s="33"/>
      <c r="J154" s="33"/>
      <c r="K154" s="94"/>
      <c r="L154" s="33"/>
      <c r="M154" s="33"/>
      <c r="N154" s="33"/>
      <c r="O154" s="33"/>
      <c r="P154" s="33"/>
    </row>
    <row r="155" spans="1:16" s="34" customFormat="1" ht="12.75">
      <c r="A155" s="95" t="s">
        <v>214</v>
      </c>
      <c r="B155" s="96" t="s">
        <v>215</v>
      </c>
      <c r="C155" s="97" t="s">
        <v>99</v>
      </c>
      <c r="D155" s="97">
        <v>108</v>
      </c>
      <c r="E155" s="33"/>
      <c r="F155" s="33"/>
      <c r="G155" s="33"/>
      <c r="H155" s="33"/>
      <c r="I155" s="33"/>
      <c r="J155" s="33"/>
      <c r="K155" s="94"/>
      <c r="L155" s="33"/>
      <c r="M155" s="33"/>
      <c r="N155" s="33"/>
      <c r="O155" s="33"/>
      <c r="P155" s="33"/>
    </row>
    <row r="156" spans="1:16" s="34" customFormat="1" ht="12.75">
      <c r="A156" s="95" t="s">
        <v>216</v>
      </c>
      <c r="B156" s="96" t="s">
        <v>217</v>
      </c>
      <c r="C156" s="97" t="s">
        <v>99</v>
      </c>
      <c r="D156" s="97">
        <v>275</v>
      </c>
      <c r="E156" s="33"/>
      <c r="F156" s="33"/>
      <c r="G156" s="33"/>
      <c r="H156" s="33"/>
      <c r="I156" s="33"/>
      <c r="J156" s="33"/>
      <c r="K156" s="94"/>
      <c r="L156" s="33"/>
      <c r="M156" s="33"/>
      <c r="N156" s="33"/>
      <c r="O156" s="33"/>
      <c r="P156" s="33"/>
    </row>
    <row r="157" spans="1:16" s="34" customFormat="1" ht="12.75">
      <c r="A157" s="95" t="s">
        <v>218</v>
      </c>
      <c r="B157" s="96" t="s">
        <v>219</v>
      </c>
      <c r="C157" s="97" t="s">
        <v>99</v>
      </c>
      <c r="D157" s="97">
        <v>306</v>
      </c>
      <c r="E157" s="33"/>
      <c r="F157" s="33"/>
      <c r="G157" s="33"/>
      <c r="H157" s="33"/>
      <c r="I157" s="33"/>
      <c r="J157" s="33"/>
      <c r="K157" s="94"/>
      <c r="L157" s="33"/>
      <c r="M157" s="33"/>
      <c r="N157" s="33"/>
      <c r="O157" s="33"/>
      <c r="P157" s="33"/>
    </row>
    <row r="158" spans="1:16" s="34" customFormat="1" ht="12.75">
      <c r="A158" s="95" t="s">
        <v>220</v>
      </c>
      <c r="B158" s="96" t="s">
        <v>221</v>
      </c>
      <c r="C158" s="97" t="s">
        <v>99</v>
      </c>
      <c r="D158" s="97">
        <v>20</v>
      </c>
      <c r="E158" s="33"/>
      <c r="F158" s="33"/>
      <c r="G158" s="33"/>
      <c r="H158" s="33"/>
      <c r="I158" s="33"/>
      <c r="J158" s="33"/>
      <c r="K158" s="94"/>
      <c r="L158" s="33"/>
      <c r="M158" s="33"/>
      <c r="N158" s="33"/>
      <c r="O158" s="33"/>
      <c r="P158" s="33"/>
    </row>
    <row r="159" spans="1:16" s="34" customFormat="1" ht="12.75">
      <c r="A159" s="98"/>
      <c r="B159" s="99"/>
      <c r="C159" s="100"/>
      <c r="D159" s="100"/>
      <c r="E159" s="33"/>
      <c r="F159" s="33"/>
      <c r="G159" s="33"/>
      <c r="H159" s="33"/>
      <c r="I159" s="33"/>
      <c r="J159" s="33"/>
      <c r="K159" s="94"/>
      <c r="L159" s="33"/>
      <c r="M159" s="33"/>
      <c r="N159" s="33"/>
      <c r="O159" s="33"/>
      <c r="P159" s="33"/>
    </row>
    <row r="160" spans="1:16" s="34" customFormat="1" ht="12.75">
      <c r="A160" s="101" t="s">
        <v>107</v>
      </c>
      <c r="B160" s="102" t="s">
        <v>222</v>
      </c>
      <c r="C160" s="103"/>
      <c r="D160" s="104"/>
      <c r="E160" s="33"/>
      <c r="F160" s="33"/>
      <c r="G160" s="33"/>
      <c r="H160" s="33"/>
      <c r="I160" s="33"/>
      <c r="J160" s="33"/>
      <c r="K160" s="94"/>
      <c r="L160" s="33"/>
      <c r="M160" s="33"/>
      <c r="N160" s="33"/>
      <c r="O160" s="33"/>
      <c r="P160" s="33"/>
    </row>
    <row r="161" spans="1:16" s="34" customFormat="1" ht="12.75">
      <c r="A161" s="95" t="s">
        <v>109</v>
      </c>
      <c r="B161" s="105" t="s">
        <v>223</v>
      </c>
      <c r="C161" s="97" t="s">
        <v>68</v>
      </c>
      <c r="D161" s="106">
        <v>295</v>
      </c>
      <c r="E161" s="33"/>
      <c r="F161" s="33"/>
      <c r="G161" s="33"/>
      <c r="H161" s="33"/>
      <c r="I161" s="33"/>
      <c r="J161" s="33"/>
      <c r="K161" s="94"/>
      <c r="L161" s="33"/>
      <c r="M161" s="33"/>
      <c r="N161" s="107" t="s">
        <v>224</v>
      </c>
      <c r="O161" s="108"/>
      <c r="P161" s="108"/>
    </row>
    <row r="162" spans="1:16" ht="12.75">
      <c r="A162" s="95"/>
      <c r="B162" s="109" t="s">
        <v>225</v>
      </c>
      <c r="C162" s="97"/>
      <c r="D162" s="106"/>
      <c r="N162" s="110" t="s">
        <v>226</v>
      </c>
      <c r="O162" s="110" t="s">
        <v>227</v>
      </c>
      <c r="P162" s="107" t="s">
        <v>228</v>
      </c>
    </row>
    <row r="163" spans="1:16" ht="12.75">
      <c r="A163" s="95" t="s">
        <v>111</v>
      </c>
      <c r="B163" s="105" t="s">
        <v>229</v>
      </c>
      <c r="C163" s="97" t="s">
        <v>68</v>
      </c>
      <c r="D163" s="106">
        <v>315</v>
      </c>
      <c r="N163" s="108">
        <v>23.6</v>
      </c>
      <c r="O163" s="108">
        <v>28.32</v>
      </c>
      <c r="P163" s="111" t="s">
        <v>230</v>
      </c>
    </row>
    <row r="164" spans="1:16" ht="12.75">
      <c r="A164" s="95"/>
      <c r="B164" s="109" t="s">
        <v>231</v>
      </c>
      <c r="C164" s="97"/>
      <c r="D164" s="106"/>
      <c r="N164" s="112"/>
      <c r="O164" s="113"/>
      <c r="P164" s="113"/>
    </row>
    <row r="165" spans="1:16" ht="12.75">
      <c r="A165" s="95" t="s">
        <v>113</v>
      </c>
      <c r="B165" s="105" t="s">
        <v>232</v>
      </c>
      <c r="C165" s="97" t="s">
        <v>68</v>
      </c>
      <c r="D165" s="106">
        <v>95</v>
      </c>
      <c r="N165" s="108">
        <v>68.5</v>
      </c>
      <c r="O165" s="108">
        <v>82.2</v>
      </c>
      <c r="P165" s="111" t="s">
        <v>233</v>
      </c>
    </row>
    <row r="166" spans="1:16" ht="12.75">
      <c r="A166" s="95"/>
      <c r="B166" s="109" t="s">
        <v>234</v>
      </c>
      <c r="C166" s="97"/>
      <c r="D166" s="106"/>
      <c r="N166" s="112"/>
      <c r="O166" s="113"/>
      <c r="P166" s="113"/>
    </row>
    <row r="167" spans="1:16" ht="12.75">
      <c r="A167" s="95" t="s">
        <v>115</v>
      </c>
      <c r="B167" s="105" t="s">
        <v>235</v>
      </c>
      <c r="C167" s="97" t="s">
        <v>68</v>
      </c>
      <c r="D167" s="106">
        <v>20</v>
      </c>
      <c r="N167" s="108">
        <v>57.2</v>
      </c>
      <c r="O167" s="108">
        <v>68.64</v>
      </c>
      <c r="P167" s="111" t="s">
        <v>236</v>
      </c>
    </row>
    <row r="168" spans="1:16" ht="12.75">
      <c r="A168" s="95"/>
      <c r="B168" s="109" t="s">
        <v>237</v>
      </c>
      <c r="C168" s="97"/>
      <c r="D168" s="106"/>
      <c r="N168" s="112"/>
      <c r="O168" s="113"/>
      <c r="P168" s="113"/>
    </row>
    <row r="169" spans="1:16" ht="12.75">
      <c r="A169" s="95" t="s">
        <v>117</v>
      </c>
      <c r="B169" s="105" t="s">
        <v>238</v>
      </c>
      <c r="C169" s="97" t="s">
        <v>68</v>
      </c>
      <c r="D169" s="106">
        <v>125</v>
      </c>
      <c r="N169" s="108">
        <v>58.4</v>
      </c>
      <c r="O169" s="108">
        <v>70.08</v>
      </c>
      <c r="P169" s="111" t="s">
        <v>239</v>
      </c>
    </row>
    <row r="170" spans="1:16" ht="12.75">
      <c r="A170" s="95" t="s">
        <v>119</v>
      </c>
      <c r="B170" s="105" t="s">
        <v>240</v>
      </c>
      <c r="C170" s="97" t="s">
        <v>38</v>
      </c>
      <c r="D170" s="106">
        <v>800</v>
      </c>
      <c r="N170" s="112"/>
      <c r="O170" s="113"/>
      <c r="P170" s="113"/>
    </row>
    <row r="171" spans="1:16" ht="12.75">
      <c r="A171" s="95" t="s">
        <v>121</v>
      </c>
      <c r="B171" s="114" t="s">
        <v>241</v>
      </c>
      <c r="C171" s="97" t="s">
        <v>38</v>
      </c>
      <c r="D171" s="106">
        <v>1000</v>
      </c>
      <c r="N171" s="108">
        <v>59.94</v>
      </c>
      <c r="O171" s="108">
        <v>72.13</v>
      </c>
      <c r="P171" s="111" t="s">
        <v>242</v>
      </c>
    </row>
    <row r="172" spans="1:16" ht="12.75">
      <c r="A172" s="95"/>
      <c r="B172" s="105"/>
      <c r="C172" s="100"/>
      <c r="D172" s="115"/>
      <c r="N172" s="112"/>
      <c r="O172" s="113"/>
      <c r="P172" s="113"/>
    </row>
    <row r="173" spans="1:16" ht="12.75">
      <c r="A173" s="116">
        <v>2</v>
      </c>
      <c r="B173" s="102" t="s">
        <v>243</v>
      </c>
      <c r="C173" s="117"/>
      <c r="D173" s="118"/>
      <c r="N173" s="112"/>
      <c r="O173" s="113"/>
      <c r="P173" s="113"/>
    </row>
    <row r="174" spans="1:4" ht="12.75">
      <c r="A174" s="95" t="s">
        <v>126</v>
      </c>
      <c r="B174" s="119" t="s">
        <v>244</v>
      </c>
      <c r="C174" s="106" t="s">
        <v>38</v>
      </c>
      <c r="D174" s="120">
        <v>50</v>
      </c>
    </row>
    <row r="175" spans="1:4" ht="12.75">
      <c r="A175" s="95" t="s">
        <v>128</v>
      </c>
      <c r="B175" s="119" t="s">
        <v>245</v>
      </c>
      <c r="C175" s="121" t="s">
        <v>68</v>
      </c>
      <c r="D175" s="120">
        <v>20</v>
      </c>
    </row>
    <row r="176" spans="1:4" ht="12.75">
      <c r="A176" s="95" t="s">
        <v>130</v>
      </c>
      <c r="B176" s="119" t="s">
        <v>246</v>
      </c>
      <c r="C176" s="121" t="s">
        <v>68</v>
      </c>
      <c r="D176" s="120">
        <v>25</v>
      </c>
    </row>
    <row r="177" spans="1:4" ht="12.75">
      <c r="A177" s="95" t="s">
        <v>132</v>
      </c>
      <c r="B177" s="119" t="s">
        <v>247</v>
      </c>
      <c r="C177" s="121" t="s">
        <v>68</v>
      </c>
      <c r="D177" s="120">
        <v>1</v>
      </c>
    </row>
    <row r="178" spans="1:4" ht="12.75">
      <c r="A178" s="95" t="s">
        <v>134</v>
      </c>
      <c r="B178" s="122" t="s">
        <v>248</v>
      </c>
      <c r="C178" s="121" t="s">
        <v>68</v>
      </c>
      <c r="D178" s="120">
        <v>1</v>
      </c>
    </row>
    <row r="179" spans="1:4" ht="12.75">
      <c r="A179" s="95" t="s">
        <v>136</v>
      </c>
      <c r="B179" s="122" t="s">
        <v>249</v>
      </c>
      <c r="C179" s="121" t="s">
        <v>68</v>
      </c>
      <c r="D179" s="120">
        <v>1</v>
      </c>
    </row>
    <row r="180" spans="1:4" ht="12.75">
      <c r="A180" s="95" t="s">
        <v>138</v>
      </c>
      <c r="B180" s="122" t="s">
        <v>250</v>
      </c>
      <c r="C180" s="123" t="s">
        <v>99</v>
      </c>
      <c r="D180" s="120">
        <v>3</v>
      </c>
    </row>
    <row r="181" spans="1:4" ht="12.75">
      <c r="A181" s="95" t="s">
        <v>251</v>
      </c>
      <c r="B181" s="124" t="s">
        <v>252</v>
      </c>
      <c r="C181" s="121" t="s">
        <v>68</v>
      </c>
      <c r="D181" s="120">
        <v>2</v>
      </c>
    </row>
    <row r="182" spans="1:4" ht="12.75">
      <c r="A182" s="95" t="s">
        <v>253</v>
      </c>
      <c r="B182" s="124" t="s">
        <v>254</v>
      </c>
      <c r="C182" s="106" t="s">
        <v>38</v>
      </c>
      <c r="D182" s="120">
        <v>20</v>
      </c>
    </row>
    <row r="183" spans="1:4" ht="12.75">
      <c r="A183" s="95" t="s">
        <v>255</v>
      </c>
      <c r="B183" s="124" t="s">
        <v>256</v>
      </c>
      <c r="C183" s="106" t="s">
        <v>38</v>
      </c>
      <c r="D183" s="120">
        <v>15</v>
      </c>
    </row>
    <row r="184" spans="1:4" ht="12.75">
      <c r="A184" s="95" t="s">
        <v>257</v>
      </c>
      <c r="B184" s="124" t="s">
        <v>258</v>
      </c>
      <c r="C184" s="121" t="s">
        <v>68</v>
      </c>
      <c r="D184" s="120">
        <v>4</v>
      </c>
    </row>
    <row r="185" spans="1:4" ht="12.75">
      <c r="A185" s="95" t="s">
        <v>259</v>
      </c>
      <c r="B185" s="124" t="s">
        <v>260</v>
      </c>
      <c r="C185" s="106" t="s">
        <v>68</v>
      </c>
      <c r="D185" s="120">
        <v>2</v>
      </c>
    </row>
    <row r="186" spans="1:4" ht="12.75">
      <c r="A186" s="125"/>
      <c r="B186" s="126"/>
      <c r="C186" s="125"/>
      <c r="D186" s="127"/>
    </row>
    <row r="187" spans="1:4" ht="12.75">
      <c r="A187" s="116">
        <v>3</v>
      </c>
      <c r="B187" s="102" t="s">
        <v>261</v>
      </c>
      <c r="C187" s="117"/>
      <c r="D187" s="118"/>
    </row>
    <row r="188" spans="1:4" ht="12.75">
      <c r="A188" s="128" t="s">
        <v>142</v>
      </c>
      <c r="B188" s="124" t="s">
        <v>262</v>
      </c>
      <c r="C188" s="128" t="s">
        <v>99</v>
      </c>
      <c r="D188" s="128">
        <v>1</v>
      </c>
    </row>
    <row r="189" spans="1:4" ht="12.75">
      <c r="A189" s="128" t="s">
        <v>144</v>
      </c>
      <c r="B189" s="124" t="s">
        <v>263</v>
      </c>
      <c r="C189" s="128" t="s">
        <v>99</v>
      </c>
      <c r="D189" s="128">
        <v>118</v>
      </c>
    </row>
    <row r="190" spans="1:4" ht="12.75">
      <c r="A190" s="128" t="s">
        <v>146</v>
      </c>
      <c r="B190" s="124" t="s">
        <v>264</v>
      </c>
      <c r="C190" s="128" t="s">
        <v>99</v>
      </c>
      <c r="D190" s="128">
        <v>1</v>
      </c>
    </row>
    <row r="191" spans="1:4" ht="12.75">
      <c r="A191" s="128" t="s">
        <v>148</v>
      </c>
      <c r="B191" s="124" t="s">
        <v>265</v>
      </c>
      <c r="C191" s="128" t="s">
        <v>99</v>
      </c>
      <c r="D191" s="128">
        <v>31</v>
      </c>
    </row>
    <row r="192" spans="1:4" ht="12.75">
      <c r="A192" s="128" t="s">
        <v>150</v>
      </c>
      <c r="B192" s="124" t="s">
        <v>266</v>
      </c>
      <c r="C192" s="128" t="s">
        <v>99</v>
      </c>
      <c r="D192" s="128">
        <v>1</v>
      </c>
    </row>
    <row r="193" spans="1:4" ht="12.75">
      <c r="A193" s="128" t="s">
        <v>151</v>
      </c>
      <c r="B193" s="124" t="s">
        <v>267</v>
      </c>
      <c r="C193" s="128" t="s">
        <v>99</v>
      </c>
      <c r="D193" s="128">
        <v>2</v>
      </c>
    </row>
    <row r="194" spans="1:4" ht="12.75">
      <c r="A194" s="128" t="s">
        <v>153</v>
      </c>
      <c r="B194" s="124" t="s">
        <v>268</v>
      </c>
      <c r="C194" s="128" t="s">
        <v>99</v>
      </c>
      <c r="D194" s="128">
        <v>31</v>
      </c>
    </row>
    <row r="195" spans="1:4" ht="12.75">
      <c r="A195" s="128" t="s">
        <v>155</v>
      </c>
      <c r="B195" s="124" t="s">
        <v>269</v>
      </c>
      <c r="C195" s="128" t="s">
        <v>99</v>
      </c>
      <c r="D195" s="128">
        <v>3</v>
      </c>
    </row>
    <row r="196" spans="1:4" ht="12.75">
      <c r="A196" s="128" t="s">
        <v>157</v>
      </c>
      <c r="B196" s="124" t="s">
        <v>270</v>
      </c>
      <c r="C196" s="128" t="s">
        <v>99</v>
      </c>
      <c r="D196" s="128">
        <v>149</v>
      </c>
    </row>
    <row r="197" spans="1:4" ht="12.75">
      <c r="A197" s="128" t="s">
        <v>158</v>
      </c>
      <c r="B197" s="124" t="s">
        <v>271</v>
      </c>
      <c r="C197" s="128" t="s">
        <v>99</v>
      </c>
      <c r="D197" s="128">
        <v>1</v>
      </c>
    </row>
    <row r="198" spans="1:4" ht="12.75">
      <c r="A198" s="128" t="s">
        <v>160</v>
      </c>
      <c r="B198" s="124" t="s">
        <v>272</v>
      </c>
      <c r="C198" s="128" t="s">
        <v>99</v>
      </c>
      <c r="D198" s="128">
        <v>73</v>
      </c>
    </row>
    <row r="199" spans="1:4" ht="12.75">
      <c r="A199" s="128" t="s">
        <v>162</v>
      </c>
      <c r="B199" s="124" t="s">
        <v>273</v>
      </c>
      <c r="C199" s="128" t="s">
        <v>99</v>
      </c>
      <c r="D199" s="128">
        <v>1</v>
      </c>
    </row>
    <row r="200" spans="1:4" ht="12.75">
      <c r="A200" s="128" t="s">
        <v>164</v>
      </c>
      <c r="B200" s="124" t="s">
        <v>274</v>
      </c>
      <c r="C200" s="128" t="s">
        <v>99</v>
      </c>
      <c r="D200" s="128">
        <v>5</v>
      </c>
    </row>
    <row r="201" spans="1:4" ht="12.75">
      <c r="A201" s="117"/>
      <c r="B201" s="102" t="s">
        <v>275</v>
      </c>
      <c r="C201" s="117"/>
      <c r="D201" s="118"/>
    </row>
    <row r="202" spans="1:4" ht="12.75">
      <c r="A202" s="128" t="s">
        <v>166</v>
      </c>
      <c r="B202" s="124" t="s">
        <v>276</v>
      </c>
      <c r="C202" s="128" t="s">
        <v>38</v>
      </c>
      <c r="D202" s="128">
        <v>4500</v>
      </c>
    </row>
    <row r="203" spans="1:4" ht="12.75">
      <c r="A203" s="128" t="s">
        <v>168</v>
      </c>
      <c r="B203" s="124" t="s">
        <v>277</v>
      </c>
      <c r="C203" s="128" t="s">
        <v>38</v>
      </c>
      <c r="D203" s="128">
        <v>1500</v>
      </c>
    </row>
    <row r="204" spans="1:4" ht="12.75">
      <c r="A204" s="128" t="s">
        <v>170</v>
      </c>
      <c r="B204" s="124" t="s">
        <v>278</v>
      </c>
      <c r="C204" s="128" t="s">
        <v>38</v>
      </c>
      <c r="D204" s="128">
        <v>200</v>
      </c>
    </row>
    <row r="205" spans="1:4" ht="12.75">
      <c r="A205" s="128" t="s">
        <v>172</v>
      </c>
      <c r="B205" s="124" t="s">
        <v>279</v>
      </c>
      <c r="C205" s="128" t="s">
        <v>38</v>
      </c>
      <c r="D205" s="128" t="s">
        <v>280</v>
      </c>
    </row>
    <row r="206" spans="1:4" ht="12.75">
      <c r="A206" s="128" t="s">
        <v>281</v>
      </c>
      <c r="B206" s="124" t="s">
        <v>282</v>
      </c>
      <c r="C206" s="128" t="s">
        <v>38</v>
      </c>
      <c r="D206" s="128" t="s">
        <v>283</v>
      </c>
    </row>
    <row r="207" spans="1:4" ht="12.75">
      <c r="A207" s="128"/>
      <c r="B207" s="124"/>
      <c r="C207" s="128"/>
      <c r="D207" s="128"/>
    </row>
    <row r="208" spans="1:4" ht="12.75">
      <c r="A208" s="116">
        <v>4</v>
      </c>
      <c r="B208" s="102" t="s">
        <v>284</v>
      </c>
      <c r="C208" s="117"/>
      <c r="D208" s="118"/>
    </row>
    <row r="209" spans="1:4" ht="12.75">
      <c r="A209" s="128" t="s">
        <v>185</v>
      </c>
      <c r="B209" s="124" t="s">
        <v>285</v>
      </c>
      <c r="C209" s="128" t="s">
        <v>99</v>
      </c>
      <c r="D209" s="128">
        <v>1</v>
      </c>
    </row>
    <row r="210" spans="1:4" ht="12.75">
      <c r="A210" s="128" t="s">
        <v>187</v>
      </c>
      <c r="B210" s="124" t="s">
        <v>286</v>
      </c>
      <c r="C210" s="128" t="s">
        <v>99</v>
      </c>
      <c r="D210" s="128">
        <v>1</v>
      </c>
    </row>
    <row r="211" spans="1:4" ht="12.75">
      <c r="A211" s="128" t="s">
        <v>189</v>
      </c>
      <c r="B211" s="124" t="s">
        <v>287</v>
      </c>
      <c r="C211" s="128" t="s">
        <v>99</v>
      </c>
      <c r="D211" s="128">
        <v>36</v>
      </c>
    </row>
    <row r="212" spans="1:4" ht="12.75">
      <c r="A212" s="128" t="s">
        <v>191</v>
      </c>
      <c r="B212" s="124" t="s">
        <v>288</v>
      </c>
      <c r="C212" s="128" t="s">
        <v>99</v>
      </c>
      <c r="D212" s="128">
        <v>1</v>
      </c>
    </row>
    <row r="213" spans="1:4" ht="12.75">
      <c r="A213" s="128" t="s">
        <v>193</v>
      </c>
      <c r="B213" s="124" t="s">
        <v>289</v>
      </c>
      <c r="C213" s="128" t="s">
        <v>99</v>
      </c>
      <c r="D213" s="128">
        <v>2</v>
      </c>
    </row>
    <row r="214" spans="1:4" ht="12.75">
      <c r="A214" s="128" t="s">
        <v>195</v>
      </c>
      <c r="B214" s="124" t="s">
        <v>290</v>
      </c>
      <c r="C214" s="128" t="s">
        <v>99</v>
      </c>
      <c r="D214" s="128">
        <v>4</v>
      </c>
    </row>
    <row r="215" spans="1:4" ht="12.75">
      <c r="A215" s="128" t="s">
        <v>197</v>
      </c>
      <c r="B215" s="124" t="s">
        <v>291</v>
      </c>
      <c r="C215" s="128" t="s">
        <v>99</v>
      </c>
      <c r="D215" s="128">
        <v>1</v>
      </c>
    </row>
    <row r="216" spans="1:4" ht="12.75">
      <c r="A216" s="128" t="s">
        <v>199</v>
      </c>
      <c r="B216" s="124" t="s">
        <v>292</v>
      </c>
      <c r="C216" s="128" t="s">
        <v>99</v>
      </c>
      <c r="D216" s="128">
        <v>1</v>
      </c>
    </row>
    <row r="217" spans="1:4" ht="12.75">
      <c r="A217" s="116"/>
      <c r="B217" s="102" t="s">
        <v>293</v>
      </c>
      <c r="C217" s="117"/>
      <c r="D217" s="118"/>
    </row>
    <row r="218" spans="1:4" ht="12.75">
      <c r="A218" s="128" t="s">
        <v>201</v>
      </c>
      <c r="B218" s="124" t="s">
        <v>276</v>
      </c>
      <c r="C218" s="128" t="s">
        <v>38</v>
      </c>
      <c r="D218" s="128">
        <v>2000</v>
      </c>
    </row>
    <row r="219" spans="1:4" ht="12.75">
      <c r="A219" s="128" t="s">
        <v>203</v>
      </c>
      <c r="B219" s="124" t="s">
        <v>294</v>
      </c>
      <c r="C219" s="128" t="s">
        <v>38</v>
      </c>
      <c r="D219" s="128">
        <v>20</v>
      </c>
    </row>
    <row r="220" spans="1:4" ht="12.75">
      <c r="A220" s="128" t="s">
        <v>205</v>
      </c>
      <c r="B220" s="124" t="s">
        <v>279</v>
      </c>
      <c r="C220" s="128" t="s">
        <v>38</v>
      </c>
      <c r="D220" s="128">
        <v>500</v>
      </c>
    </row>
    <row r="221" spans="1:4" ht="12.75">
      <c r="A221" s="128"/>
      <c r="B221" s="124"/>
      <c r="C221" s="128"/>
      <c r="D221" s="128"/>
    </row>
    <row r="222" spans="1:4" ht="12.75">
      <c r="A222" s="116">
        <v>5</v>
      </c>
      <c r="B222" s="102" t="s">
        <v>295</v>
      </c>
      <c r="C222" s="117"/>
      <c r="D222" s="118"/>
    </row>
    <row r="223" spans="1:4" ht="12.75">
      <c r="A223" s="128" t="s">
        <v>296</v>
      </c>
      <c r="B223" s="124" t="s">
        <v>297</v>
      </c>
      <c r="C223" s="128" t="s">
        <v>99</v>
      </c>
      <c r="D223" s="128">
        <v>18</v>
      </c>
    </row>
    <row r="224" spans="1:4" ht="12.75">
      <c r="A224" s="128" t="s">
        <v>298</v>
      </c>
      <c r="B224" s="124" t="s">
        <v>299</v>
      </c>
      <c r="C224" s="128" t="s">
        <v>99</v>
      </c>
      <c r="D224" s="128">
        <v>29</v>
      </c>
    </row>
    <row r="225" spans="1:4" ht="12.75">
      <c r="A225" s="128" t="s">
        <v>300</v>
      </c>
      <c r="B225" s="124" t="s">
        <v>301</v>
      </c>
      <c r="C225" s="128" t="s">
        <v>99</v>
      </c>
      <c r="D225" s="128">
        <v>3</v>
      </c>
    </row>
    <row r="226" spans="1:4" ht="12.75">
      <c r="A226" s="128" t="s">
        <v>302</v>
      </c>
      <c r="B226" s="124" t="s">
        <v>303</v>
      </c>
      <c r="C226" s="128" t="s">
        <v>99</v>
      </c>
      <c r="D226" s="128">
        <v>3</v>
      </c>
    </row>
    <row r="227" spans="1:4" ht="12.75">
      <c r="A227" s="128" t="s">
        <v>304</v>
      </c>
      <c r="B227" s="124" t="s">
        <v>305</v>
      </c>
      <c r="C227" s="128" t="s">
        <v>99</v>
      </c>
      <c r="D227" s="128">
        <v>3</v>
      </c>
    </row>
    <row r="228" spans="1:4" ht="12.75">
      <c r="A228" s="128" t="s">
        <v>306</v>
      </c>
      <c r="B228" s="124" t="s">
        <v>307</v>
      </c>
      <c r="C228" s="128" t="s">
        <v>99</v>
      </c>
      <c r="D228" s="128">
        <v>3</v>
      </c>
    </row>
    <row r="229" spans="1:4" ht="12.75">
      <c r="A229" s="128" t="s">
        <v>308</v>
      </c>
      <c r="B229" s="124" t="s">
        <v>309</v>
      </c>
      <c r="C229" s="128" t="s">
        <v>99</v>
      </c>
      <c r="D229" s="128">
        <v>3</v>
      </c>
    </row>
    <row r="230" spans="1:4" ht="12.75">
      <c r="A230" s="128" t="s">
        <v>310</v>
      </c>
      <c r="B230" s="124" t="s">
        <v>311</v>
      </c>
      <c r="C230" s="128" t="s">
        <v>99</v>
      </c>
      <c r="D230" s="128">
        <v>3</v>
      </c>
    </row>
    <row r="231" spans="1:4" ht="12.75">
      <c r="A231" s="128" t="s">
        <v>312</v>
      </c>
      <c r="B231" s="124" t="s">
        <v>313</v>
      </c>
      <c r="C231" s="128" t="s">
        <v>99</v>
      </c>
      <c r="D231" s="128">
        <v>94</v>
      </c>
    </row>
    <row r="232" spans="1:4" ht="12.75">
      <c r="A232" s="128" t="s">
        <v>314</v>
      </c>
      <c r="B232" s="124" t="s">
        <v>315</v>
      </c>
      <c r="C232" s="128" t="s">
        <v>99</v>
      </c>
      <c r="D232" s="128">
        <v>47</v>
      </c>
    </row>
    <row r="233" spans="1:4" ht="12.75">
      <c r="A233" s="116"/>
      <c r="B233" s="102" t="s">
        <v>316</v>
      </c>
      <c r="C233" s="117"/>
      <c r="D233" s="118"/>
    </row>
    <row r="234" spans="1:4" ht="12.75">
      <c r="A234" s="128" t="s">
        <v>317</v>
      </c>
      <c r="B234" s="124" t="s">
        <v>318</v>
      </c>
      <c r="C234" s="128" t="s">
        <v>38</v>
      </c>
      <c r="D234" s="128">
        <v>4000</v>
      </c>
    </row>
    <row r="235" spans="1:4" ht="12.75">
      <c r="A235" s="128" t="s">
        <v>319</v>
      </c>
      <c r="B235" s="124" t="s">
        <v>279</v>
      </c>
      <c r="C235" s="128" t="s">
        <v>38</v>
      </c>
      <c r="D235" s="128">
        <v>1000</v>
      </c>
    </row>
    <row r="236" spans="1:4" ht="12.75">
      <c r="A236" s="128" t="s">
        <v>320</v>
      </c>
      <c r="B236" s="124" t="s">
        <v>282</v>
      </c>
      <c r="C236" s="128" t="s">
        <v>38</v>
      </c>
      <c r="D236" s="128">
        <v>1500</v>
      </c>
    </row>
    <row r="237" spans="1:4" ht="12.75">
      <c r="A237" s="128" t="s">
        <v>321</v>
      </c>
      <c r="B237" s="124" t="s">
        <v>322</v>
      </c>
      <c r="C237" s="128" t="s">
        <v>68</v>
      </c>
      <c r="D237" s="128">
        <v>47</v>
      </c>
    </row>
    <row r="238" spans="1:4" ht="12.75">
      <c r="A238" s="128"/>
      <c r="B238" s="124"/>
      <c r="C238" s="128"/>
      <c r="D238" s="128"/>
    </row>
  </sheetData>
  <sheetProtection selectLockedCells="1" selectUnlockedCells="1"/>
  <mergeCells count="2">
    <mergeCell ref="A1:D1"/>
    <mergeCell ref="A3:L3"/>
  </mergeCells>
  <hyperlinks>
    <hyperlink ref="P163" r:id="rId1" display="https://www.2r-bg.com/product/led-luna-capri-om-back-light"/>
    <hyperlink ref="P167" r:id="rId2" display="https://www.2r-bg.com/product/led-osv-tela-e-plus-pro-smd-ip65"/>
  </hyperlinks>
  <printOptions/>
  <pageMargins left="0.3194444444444444" right="0.22847222222222222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Topalito</dc:creator>
  <cp:keywords/>
  <dc:description/>
  <cp:lastModifiedBy/>
  <dcterms:created xsi:type="dcterms:W3CDTF">2018-06-30T13:35:44Z</dcterms:created>
  <dcterms:modified xsi:type="dcterms:W3CDTF">2018-07-01T13:48:55Z</dcterms:modified>
  <cp:category/>
  <cp:version/>
  <cp:contentType/>
  <cp:contentStatus/>
  <cp:revision>1</cp:revision>
</cp:coreProperties>
</file>